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versht" sheetId="1" r:id="rId4"/>
    <sheet state="visible" name="Contents" sheetId="2" r:id="rId5"/>
    <sheet state="visible" name="Operations" sheetId="3" r:id="rId6"/>
    <sheet state="visible" name="NetAssts" sheetId="4" r:id="rId7"/>
    <sheet state="visible" name="SchedA" sheetId="5" r:id="rId8"/>
    <sheet state="visible" name="SchedB" sheetId="6" r:id="rId9"/>
    <sheet state="visible" name="SchedC" sheetId="7" r:id="rId10"/>
  </sheets>
  <definedNames/>
  <calcPr/>
  <extLst>
    <ext uri="GoogleSheetsCustomDataVersion1">
      <go:sheetsCustomData xmlns:go="http://customooxmlschemas.google.com/" r:id="rId11" roundtripDataSignature="AMtx7mgLBsyMaJg4a7iRyp1ElHveouXWw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26">
      <text>
        <t xml:space="preserve">======
ID#AAAAaKzPtjA
Maria Clawson    (2022-05-30 01:41:43)
enter negative number</t>
      </text>
    </comment>
    <comment authorId="0" ref="D30">
      <text>
        <t xml:space="preserve">======
ID#AAAAaKzPti4
Maria.Clawson    (2022-05-30 01:41:43)
Enter Negative Number</t>
      </text>
    </comment>
    <comment authorId="0" ref="D27">
      <text>
        <t xml:space="preserve">======
ID#AAAAaKzPti8
Maria.Clawson    (2022-05-30 01:41:43)
Enter Positive Number</t>
      </text>
    </comment>
    <comment authorId="0" ref="D19">
      <text>
        <t xml:space="preserve">======
ID#AAAAaKzPti0
Maria.Clawson    (2022-05-30 01:41:43)
Enter Negative Number</t>
      </text>
    </comment>
    <comment authorId="0" ref="E31">
      <text>
        <t xml:space="preserve">======
ID#AAAAaKzPtiw
Alberta Learning    (2022-05-30 01:41:43)
Enter
Negative
Number</t>
      </text>
    </comment>
    <comment authorId="0" ref="D16">
      <text>
        <t xml:space="preserve">======
ID#AAAAaKzPtio
Maria.Clawson    (2022-05-30 01:41:43)
Enter Positive Number</t>
      </text>
    </comment>
    <comment authorId="0" ref="E15">
      <text>
        <t xml:space="preserve">======
ID#AAAAaKzPtis
Maria Clawson    (2022-05-30 01:41:43)
enter negative number</t>
      </text>
    </comment>
    <comment authorId="0" ref="E20">
      <text>
        <t xml:space="preserve">======
ID#AAAAaKzPtik
Alberta Learning    (2022-05-30 01:41:43)
Enter
Negative
Number</t>
      </text>
    </comment>
  </commentList>
  <extLst>
    <ext uri="GoogleSheetsCustomDataVersion1">
      <go:sheetsCustomData xmlns:go="http://customooxmlschemas.google.com/" r:id="rId1" roundtripDataSignature="AMtx7mi989uqN/L8CCGNxdeM9grR/laaRQ=="/>
    </ext>
  </extLst>
</comments>
</file>

<file path=xl/sharedStrings.xml><?xml version="1.0" encoding="utf-8"?>
<sst xmlns="http://schemas.openxmlformats.org/spreadsheetml/2006/main" count="393" uniqueCount="321">
  <si>
    <t>Private School Authority Code:</t>
  </si>
  <si>
    <t>9147</t>
  </si>
  <si>
    <t>School Code:</t>
  </si>
  <si>
    <t>9914</t>
  </si>
  <si>
    <t>BUDGET</t>
  </si>
  <si>
    <t>REPORT</t>
  </si>
  <si>
    <t>for Accredited Funded Private Schools</t>
  </si>
  <si>
    <t>FOR THE YEAR ENDING AUGUST 31, 2023</t>
  </si>
  <si>
    <t>[Education Act, Section 29; Private Schools Regulation 93/2019]</t>
  </si>
  <si>
    <t>CONGREGATION HOUSE OF JACOB MIKVEH ISRAEL</t>
  </si>
  <si>
    <t>HALPERN AKIVA ACADEMY</t>
  </si>
  <si>
    <t>Name of Private School and Legal Name of Organization Operating the Private School</t>
  </si>
  <si>
    <t>403-258-1312 403-258-3812</t>
  </si>
  <si>
    <t>Telephone and Fax Numbers</t>
  </si>
  <si>
    <t>BOARD CHAIRPERSON / PRESIDENT</t>
  </si>
  <si>
    <t>DAVID SILVER</t>
  </si>
  <si>
    <t>Name</t>
  </si>
  <si>
    <t>Signature</t>
  </si>
  <si>
    <t>HEAD OF SCHOOL / PRINCIPAL</t>
  </si>
  <si>
    <t>CAITLYN CAMERON</t>
  </si>
  <si>
    <t>SECRETARY-TREASURER OR TREASURER</t>
  </si>
  <si>
    <t>ALEXANDER LINETSKY</t>
  </si>
  <si>
    <t>Certified an accurate summary of the year's budget approved by the Board of Directors at its meeting held</t>
  </si>
  <si>
    <t xml:space="preserve">ALBERTA EDUCATION, Financial Reporting and Accountability </t>
  </si>
  <si>
    <t>8th Floor Commerce Place, 10155-102 Street, Edmonton AB T5J 4L5</t>
  </si>
  <si>
    <t>E-MAIL: Anca.Oana@gov.ab.ca</t>
  </si>
  <si>
    <t xml:space="preserve">PHONE: (780) 422-0312  </t>
  </si>
  <si>
    <t>TABLE OF CONTENTS</t>
  </si>
  <si>
    <t>Page</t>
  </si>
  <si>
    <t>BUDGETED STATEMENT OF OPERATIONS</t>
  </si>
  <si>
    <t xml:space="preserve">BUDGETED STATEMENT OF CHANGES IN NET ASSETS </t>
  </si>
  <si>
    <t>BUDGET SCHEDULES</t>
  </si>
  <si>
    <t>SCHEDULE A</t>
  </si>
  <si>
    <t>Allocation of Revenues and Expenses to Programs</t>
  </si>
  <si>
    <t>SCHEDULE B</t>
  </si>
  <si>
    <t>Student Statistics</t>
  </si>
  <si>
    <t>SCHEDULE C</t>
  </si>
  <si>
    <t>Staffing Statistics</t>
  </si>
  <si>
    <t>Color coded cells:</t>
  </si>
  <si>
    <t>blue cells: require the input of data, if applicable to your operation</t>
  </si>
  <si>
    <t>dark grey cells: input not possible or applicable - protected</t>
  </si>
  <si>
    <t>clear cells: subtotals &amp; totals - protected</t>
  </si>
  <si>
    <t>yellow cells: referenced - protected</t>
  </si>
  <si>
    <t xml:space="preserve">In the following text box, please provide several very brief comments which will help the Financial Reporting and Accountability Branch to better understand your budget  </t>
  </si>
  <si>
    <t xml:space="preserve">and to identify significant business and financial risks facing your school.  Note that these brief comments should be consistent with your three year  </t>
  </si>
  <si>
    <t xml:space="preserve">Education Plan submission and focus on anticipated material changes from the current year enrolment, staff, contracts, programs, projects,   </t>
  </si>
  <si>
    <t>business and financial risks.</t>
  </si>
  <si>
    <t xml:space="preserve">          Private School Authority Code:</t>
  </si>
  <si>
    <t>for the Year Ending August 31</t>
  </si>
  <si>
    <t>(in dollars)</t>
  </si>
  <si>
    <t>Budget</t>
  </si>
  <si>
    <t>Projected</t>
  </si>
  <si>
    <t>ACTUAL</t>
  </si>
  <si>
    <t>2022 / 2023</t>
  </si>
  <si>
    <t>2021 / 2022</t>
  </si>
  <si>
    <t>2020 / 2021</t>
  </si>
  <si>
    <t>(Note 1)</t>
  </si>
  <si>
    <t>REVENUES</t>
  </si>
  <si>
    <r>
      <rPr>
        <rFont val="Arial"/>
        <b/>
        <color theme="1"/>
        <sz val="14.0"/>
      </rPr>
      <t xml:space="preserve">Alberta Education </t>
    </r>
    <r>
      <rPr>
        <rFont val="Arial"/>
        <b/>
        <color theme="1"/>
        <sz val="12.0"/>
      </rPr>
      <t>(excluding Home Education)</t>
    </r>
  </si>
  <si>
    <r>
      <rPr>
        <rFont val="Arial"/>
        <b/>
        <color theme="1"/>
        <sz val="14.0"/>
      </rPr>
      <t xml:space="preserve">Alberta Education - </t>
    </r>
    <r>
      <rPr>
        <rFont val="Arial"/>
        <b/>
        <color theme="1"/>
        <sz val="12.0"/>
      </rPr>
      <t>Home Education</t>
    </r>
  </si>
  <si>
    <t>Total Alberta Education Revenues</t>
  </si>
  <si>
    <t xml:space="preserve">Other Government of Alberta </t>
  </si>
  <si>
    <t>Federal Government and/or First Nations</t>
  </si>
  <si>
    <t>Other Alberta school authorities</t>
  </si>
  <si>
    <t>Instruction fees / Tuition fees</t>
  </si>
  <si>
    <t>Non-instructional (O&amp;M, Transportation, Admin fees)</t>
  </si>
  <si>
    <t>Other sales and services</t>
  </si>
  <si>
    <t>Interest on investments</t>
  </si>
  <si>
    <t>Gifts and donations</t>
  </si>
  <si>
    <t>Gross school generated funds</t>
  </si>
  <si>
    <r>
      <rPr>
        <rFont val="Arial"/>
        <b/>
        <color theme="1"/>
        <sz val="14.0"/>
      </rPr>
      <t xml:space="preserve">Amortization of capital allocations </t>
    </r>
    <r>
      <rPr>
        <rFont val="Arial"/>
        <b val="0"/>
        <color theme="1"/>
        <sz val="14.0"/>
      </rPr>
      <t>(where applicable)</t>
    </r>
  </si>
  <si>
    <r>
      <rPr>
        <rFont val="Arial"/>
        <b/>
        <color theme="1"/>
        <sz val="14.0"/>
      </rPr>
      <t>Other</t>
    </r>
    <r>
      <rPr>
        <rFont val="Arial"/>
        <b val="0"/>
        <color theme="1"/>
        <sz val="14.0"/>
      </rPr>
      <t xml:space="preserve"> (specify):</t>
    </r>
  </si>
  <si>
    <t>TOTAL REVENUES</t>
  </si>
  <si>
    <t>EXPENSES</t>
  </si>
  <si>
    <t>Certificated salaries and Non-certificated salaries and wages (excluding Home Education)</t>
  </si>
  <si>
    <t>Certificated benefits and Non-certificated Benefits (excluding Home Education)</t>
  </si>
  <si>
    <t>Services, Contracts &amp; Supplies - other than Consulting / Management fees, and Leases (excluding Home Ed.)</t>
  </si>
  <si>
    <t xml:space="preserve">                             Consulting / Management Fees</t>
  </si>
  <si>
    <t>Leases - Building</t>
  </si>
  <si>
    <t>Leases - Other</t>
  </si>
  <si>
    <t>Severe Disabilities / DSEPS</t>
  </si>
  <si>
    <t xml:space="preserve">Program Unit </t>
  </si>
  <si>
    <t>Home Education</t>
  </si>
  <si>
    <t xml:space="preserve">Certificated salaries </t>
  </si>
  <si>
    <t xml:space="preserve">Certificated benefits </t>
  </si>
  <si>
    <t xml:space="preserve">Non-certificated salaries and wages </t>
  </si>
  <si>
    <t xml:space="preserve">Non-certificated Benefits </t>
  </si>
  <si>
    <t xml:space="preserve">Payment to parents of a home education student for the purchase of instructional materials </t>
  </si>
  <si>
    <t>Contracts</t>
  </si>
  <si>
    <t>Services and Supplies</t>
  </si>
  <si>
    <t>Capital and debt services</t>
  </si>
  <si>
    <t>Amortization of capital assets</t>
  </si>
  <si>
    <t>From restricted funds</t>
  </si>
  <si>
    <t>from unrestricted funds</t>
  </si>
  <si>
    <t>Total amortization of capital assets</t>
  </si>
  <si>
    <t>Interest on capital debt</t>
  </si>
  <si>
    <t>Other interest charges</t>
  </si>
  <si>
    <t>Losses (gains) on disposal of capital assets</t>
  </si>
  <si>
    <r>
      <rPr>
        <rFont val="Arial"/>
        <b/>
        <color theme="1"/>
        <sz val="14.0"/>
      </rPr>
      <t xml:space="preserve">Other </t>
    </r>
    <r>
      <rPr>
        <rFont val="Arial"/>
        <b val="0"/>
        <color theme="1"/>
        <sz val="14.0"/>
      </rPr>
      <t>(specify):</t>
    </r>
  </si>
  <si>
    <t>TOTAL EXPENSES</t>
  </si>
  <si>
    <t>SURPLUS(DEFICIT) OF REVENUES OVER EXPENSES</t>
  </si>
  <si>
    <t xml:space="preserve">1. To agree with the Audited Financial Statements (AFS) as submitted to Alberta Education pursuant to Section 29 of the Education Act; </t>
  </si>
  <si>
    <t xml:space="preserve">    Private Schools Regulation 93/2019, Section 16 or as restated. </t>
  </si>
  <si>
    <t xml:space="preserve">      Private School Authority Code:</t>
  </si>
  <si>
    <t>BUDGETED STATEMENT OF CHANGES IN NET ASSETS</t>
  </si>
  <si>
    <t>for the Year Ending August 31, 2023</t>
  </si>
  <si>
    <t>(1)</t>
  </si>
  <si>
    <t>(2)</t>
  </si>
  <si>
    <t>(3)</t>
  </si>
  <si>
    <t>(4)</t>
  </si>
  <si>
    <t>(5)</t>
  </si>
  <si>
    <t>(6)</t>
  </si>
  <si>
    <t>UNRESTRICTED</t>
  </si>
  <si>
    <t xml:space="preserve">TOTAL </t>
  </si>
  <si>
    <t xml:space="preserve">RESTRICTED </t>
  </si>
  <si>
    <t>TOTAL</t>
  </si>
  <si>
    <t xml:space="preserve">INVESTMENT IN </t>
  </si>
  <si>
    <t>NET</t>
  </si>
  <si>
    <t>RESTRICTED NET</t>
  </si>
  <si>
    <t>OPERATING RESERVES</t>
  </si>
  <si>
    <t>CAPITAL RESERVES</t>
  </si>
  <si>
    <t xml:space="preserve">NET ASSETS </t>
  </si>
  <si>
    <t>CAPITAL ASSETS</t>
  </si>
  <si>
    <t>ASSETS</t>
  </si>
  <si>
    <t>Grades</t>
  </si>
  <si>
    <t>External</t>
  </si>
  <si>
    <t>(Columns 2+3+4)</t>
  </si>
  <si>
    <t>( +, - )</t>
  </si>
  <si>
    <t>(Columns 5 to 6)</t>
  </si>
  <si>
    <t>ECS to 12</t>
  </si>
  <si>
    <t>Services</t>
  </si>
  <si>
    <t>Balances per AFS at August 31, 2021</t>
  </si>
  <si>
    <t>2021 / 2022 Estimated adjustments to:</t>
  </si>
  <si>
    <t xml:space="preserve">Projected surplus(deficit) </t>
  </si>
  <si>
    <t>Est. Capital asset acquisitions (less financed and/or capital contributions amount)</t>
  </si>
  <si>
    <t xml:space="preserve">Est. Donations of non-amortizable assets </t>
  </si>
  <si>
    <r>
      <rPr>
        <rFont val="Arial"/>
        <color theme="1"/>
        <sz val="11.0"/>
      </rPr>
      <t xml:space="preserve">Est. Amortization of capital assets (expense) </t>
    </r>
    <r>
      <rPr>
        <rFont val="Arial"/>
        <b/>
        <color theme="1"/>
        <sz val="14.0"/>
      </rPr>
      <t>*</t>
    </r>
  </si>
  <si>
    <r>
      <rPr>
        <rFont val="Arial"/>
        <color theme="1"/>
        <sz val="11.0"/>
      </rPr>
      <t xml:space="preserve">Est. Amortization of capital allocations (revenue) </t>
    </r>
    <r>
      <rPr>
        <rFont val="Arial"/>
        <b/>
        <color theme="1"/>
        <sz val="14.0"/>
      </rPr>
      <t xml:space="preserve"> ** </t>
    </r>
    <r>
      <rPr>
        <rFont val="Arial"/>
        <color theme="1"/>
        <sz val="11.0"/>
      </rPr>
      <t>(where applicable)</t>
    </r>
  </si>
  <si>
    <t>Est. net book value of the disposal of capital assets</t>
  </si>
  <si>
    <r>
      <rPr>
        <rFont val="Arial"/>
        <color theme="1"/>
        <sz val="11.0"/>
      </rPr>
      <t xml:space="preserve">Est. Debt principal payments </t>
    </r>
    <r>
      <rPr>
        <rFont val="Arial"/>
        <b/>
        <color theme="1"/>
        <sz val="14.0"/>
      </rPr>
      <t>***</t>
    </r>
  </si>
  <si>
    <t>Est. Reserve transfers</t>
  </si>
  <si>
    <t>Other Est. transfers (specify):</t>
  </si>
  <si>
    <t>Estimated Balances at August 31, 2022</t>
  </si>
  <si>
    <t>2022 / 2023 Estimates for:</t>
  </si>
  <si>
    <t xml:space="preserve">Budgeted Surplus(deficit) of revenues over expenses </t>
  </si>
  <si>
    <t>Est. Donations of non-amortizable assets</t>
  </si>
  <si>
    <r>
      <rPr>
        <rFont val="Arial"/>
        <color theme="1"/>
        <sz val="11.0"/>
      </rPr>
      <t>Est. Amortization of capital assets (expense)</t>
    </r>
    <r>
      <rPr>
        <rFont val="Arial"/>
        <b/>
        <color theme="1"/>
        <sz val="14.0"/>
      </rPr>
      <t xml:space="preserve"> *</t>
    </r>
  </si>
  <si>
    <r>
      <rPr>
        <rFont val="Arial"/>
        <color theme="1"/>
        <sz val="11.0"/>
      </rPr>
      <t xml:space="preserve">Est. Amortization of capital allocations (revenue) </t>
    </r>
    <r>
      <rPr>
        <rFont val="Arial"/>
        <b/>
        <color theme="1"/>
        <sz val="14.0"/>
      </rPr>
      <t xml:space="preserve">** </t>
    </r>
    <r>
      <rPr>
        <rFont val="Arial"/>
        <color theme="1"/>
        <sz val="11.0"/>
      </rPr>
      <t>(where applicable)</t>
    </r>
  </si>
  <si>
    <r>
      <rPr>
        <rFont val="Arial"/>
        <color theme="1"/>
        <sz val="11.0"/>
      </rPr>
      <t>Est. Debt principal payments</t>
    </r>
    <r>
      <rPr>
        <rFont val="Arial"/>
        <b/>
        <color theme="1"/>
        <sz val="14.0"/>
      </rPr>
      <t xml:space="preserve"> ***</t>
    </r>
  </si>
  <si>
    <t xml:space="preserve">Est. Reserve transfers </t>
  </si>
  <si>
    <t>Estimated Balances for August 31, 2023</t>
  </si>
  <si>
    <t>Notes:</t>
  </si>
  <si>
    <r>
      <rPr>
        <rFont val="Arial"/>
        <color theme="1"/>
        <sz val="13.0"/>
      </rPr>
      <t xml:space="preserve">     </t>
    </r>
    <r>
      <rPr>
        <rFont val="Arial"/>
        <b/>
        <color theme="1"/>
        <sz val="16.0"/>
      </rPr>
      <t xml:space="preserve">      </t>
    </r>
    <r>
      <rPr>
        <rFont val="Arial"/>
        <b/>
        <color theme="1"/>
        <sz val="14.0"/>
      </rPr>
      <t xml:space="preserve">* </t>
    </r>
    <r>
      <rPr>
        <rFont val="Arial"/>
        <color theme="1"/>
        <sz val="13.0"/>
      </rPr>
      <t xml:space="preserve">Amortization of Capital Assets expense decreases the Investment in Capital Assets and increases Unrestricted Net Assets.  </t>
    </r>
  </si>
  <si>
    <r>
      <rPr>
        <rFont val="Arial"/>
        <color theme="1"/>
        <sz val="13.0"/>
      </rPr>
      <t xml:space="preserve">          </t>
    </r>
    <r>
      <rPr>
        <rFont val="Arial"/>
        <b/>
        <color theme="1"/>
        <sz val="14.0"/>
      </rPr>
      <t xml:space="preserve">** </t>
    </r>
    <r>
      <rPr>
        <rFont val="Arial"/>
        <color theme="1"/>
        <sz val="13.0"/>
      </rPr>
      <t xml:space="preserve">Amortization of Capital Allocations revenue increases the Investment in Capital Assets and decreases Unrestricted Net Assets.  </t>
    </r>
  </si>
  <si>
    <r>
      <rPr>
        <rFont val="Arial"/>
        <color theme="1"/>
        <sz val="13.0"/>
      </rPr>
      <t xml:space="preserve">        </t>
    </r>
    <r>
      <rPr>
        <rFont val="Arial"/>
        <b/>
        <color theme="1"/>
        <sz val="14.0"/>
      </rPr>
      <t xml:space="preserve">*** </t>
    </r>
    <r>
      <rPr>
        <rFont val="Arial"/>
        <color theme="1"/>
        <sz val="13.0"/>
      </rPr>
      <t>Principal payments increase Investment in Capital Assets and decrease Unrestricted Net Assets as the outstanding capital debt is paid down.</t>
    </r>
  </si>
  <si>
    <t>BUDGETED SCHEDULE A to the BR</t>
  </si>
  <si>
    <t>ALLOCATION OF REVENUES AND EXPENSES TO PROGRAMS</t>
  </si>
  <si>
    <t xml:space="preserve">Home </t>
  </si>
  <si>
    <t>ECS -  Early</t>
  </si>
  <si>
    <t xml:space="preserve">PUF Moderate </t>
  </si>
  <si>
    <t>Instruction</t>
  </si>
  <si>
    <t>Operations and</t>
  </si>
  <si>
    <t>Transportation</t>
  </si>
  <si>
    <t>System</t>
  </si>
  <si>
    <t>Education</t>
  </si>
  <si>
    <t>Childhood Services</t>
  </si>
  <si>
    <t>Language Grant</t>
  </si>
  <si>
    <t>(Grades 1 to 12)</t>
  </si>
  <si>
    <t>Maintenance</t>
  </si>
  <si>
    <t>Administration</t>
  </si>
  <si>
    <t xml:space="preserve">and Shared </t>
  </si>
  <si>
    <t xml:space="preserve">(Excluding </t>
  </si>
  <si>
    <t>Code 48 only</t>
  </si>
  <si>
    <t>of Schools</t>
  </si>
  <si>
    <t>Responsibility</t>
  </si>
  <si>
    <t>Language</t>
  </si>
  <si>
    <t xml:space="preserve"> Grant Code 48)</t>
  </si>
  <si>
    <t>Alberta Education allocations</t>
  </si>
  <si>
    <t xml:space="preserve">ECS  Base Instruction </t>
  </si>
  <si>
    <t>Grades 1 to 9  Base Instruction</t>
  </si>
  <si>
    <t>Grades 10 to 12 Base Instruction</t>
  </si>
  <si>
    <t>Distance Education:</t>
  </si>
  <si>
    <t xml:space="preserve">    Grades 1 to 9 Full Program (Primary Registration)  </t>
  </si>
  <si>
    <t xml:space="preserve">    Grades 10 to 12 Full-Time (Primary Registration)</t>
  </si>
  <si>
    <t xml:space="preserve">    Grades 10 to 12 Part-Time (Primary Registration)</t>
  </si>
  <si>
    <t>(7)</t>
  </si>
  <si>
    <t xml:space="preserve">    Grades 1 to 12 Part-Time (Non-Primary Registration)</t>
  </si>
  <si>
    <t>(8)</t>
  </si>
  <si>
    <t>Home Education and Shared Responsibility</t>
  </si>
  <si>
    <t>(9)</t>
  </si>
  <si>
    <t xml:space="preserve">Distance /Online Education (Home Education) </t>
  </si>
  <si>
    <t>(10)</t>
  </si>
  <si>
    <t xml:space="preserve">Education Program in an Institution </t>
  </si>
  <si>
    <t>(11)</t>
  </si>
  <si>
    <t>ECS Program Unit (PUF) (Code 41 to 46, Code 47)</t>
  </si>
  <si>
    <t>(12)</t>
  </si>
  <si>
    <t>ECS Program Unit (PUF) (Code 48 only)</t>
  </si>
  <si>
    <t>(13)</t>
  </si>
  <si>
    <t>Operations and Maintenance Grant</t>
  </si>
  <si>
    <t>(14)</t>
  </si>
  <si>
    <t>System Administration</t>
  </si>
  <si>
    <t>(15)</t>
  </si>
  <si>
    <t xml:space="preserve">Other - Alberta Education    </t>
  </si>
  <si>
    <t>(16)</t>
  </si>
  <si>
    <t>TOTAL Alberta Education Allocations</t>
  </si>
  <si>
    <t>(17)</t>
  </si>
  <si>
    <t>Other Government of Alberta</t>
  </si>
  <si>
    <t>(18)</t>
  </si>
  <si>
    <t>(19)</t>
  </si>
  <si>
    <t>(20)</t>
  </si>
  <si>
    <t>Instruction fees / tuition fees</t>
  </si>
  <si>
    <t>(21)</t>
  </si>
  <si>
    <r>
      <rPr>
        <rFont val="Arial"/>
        <color theme="1"/>
        <sz val="13.0"/>
      </rPr>
      <t>Non - instructional fees (O&amp;M</t>
    </r>
    <r>
      <rPr>
        <rFont val="Arial"/>
        <color theme="1"/>
        <sz val="13.0"/>
      </rPr>
      <t>,Transport, Admin)</t>
    </r>
  </si>
  <si>
    <t>(22)</t>
  </si>
  <si>
    <t>(23)</t>
  </si>
  <si>
    <t>(24)</t>
  </si>
  <si>
    <t>(25)</t>
  </si>
  <si>
    <t>(26)</t>
  </si>
  <si>
    <r>
      <rPr>
        <rFont val="Arial"/>
        <color theme="1"/>
        <sz val="13.0"/>
      </rPr>
      <t xml:space="preserve">Amortization of capital allocations </t>
    </r>
    <r>
      <rPr>
        <rFont val="Arial"/>
        <color theme="1"/>
        <sz val="11.0"/>
      </rPr>
      <t>(where applicable)</t>
    </r>
  </si>
  <si>
    <t>(27)</t>
  </si>
  <si>
    <t>Other (specify):</t>
  </si>
  <si>
    <t>(28)</t>
  </si>
  <si>
    <t>(29)</t>
  </si>
  <si>
    <t>Certificated benefits</t>
  </si>
  <si>
    <t>(30)</t>
  </si>
  <si>
    <t>(31)</t>
  </si>
  <si>
    <t>Non-certificated benefits</t>
  </si>
  <si>
    <t>(32)</t>
  </si>
  <si>
    <t>SUB - TOTAL</t>
  </si>
  <si>
    <t>(33)</t>
  </si>
  <si>
    <t xml:space="preserve">Services, Contracts &amp; Supplies - other than Consulting / Management Fees, and Leases </t>
  </si>
  <si>
    <t>(34)</t>
  </si>
  <si>
    <t xml:space="preserve">         Consulting / Management Fees</t>
  </si>
  <si>
    <t>(35)</t>
  </si>
  <si>
    <t>(36)</t>
  </si>
  <si>
    <t>(37)</t>
  </si>
  <si>
    <t>(38)</t>
  </si>
  <si>
    <t>ECS (PUF) Program Unit (Code 41 to 46, Code 47)</t>
  </si>
  <si>
    <t>(39)</t>
  </si>
  <si>
    <t>ECS (PUF) Program Unit (Code 48 only)</t>
  </si>
  <si>
    <t>(40)</t>
  </si>
  <si>
    <t>(41)</t>
  </si>
  <si>
    <r>
      <rPr>
        <rFont val="Arial"/>
        <color theme="1"/>
        <sz val="13.0"/>
      </rPr>
      <t xml:space="preserve">Amortization of capital assets </t>
    </r>
    <r>
      <rPr>
        <rFont val="Arial"/>
        <b/>
        <color theme="1"/>
        <sz val="13.0"/>
      </rPr>
      <t>from restricted funds</t>
    </r>
  </si>
  <si>
    <t>(42)</t>
  </si>
  <si>
    <r>
      <rPr>
        <rFont val="Arial"/>
        <color theme="1"/>
        <sz val="13.0"/>
      </rPr>
      <t xml:space="preserve">Amortization of capital assets </t>
    </r>
    <r>
      <rPr>
        <rFont val="Arial"/>
        <b/>
        <color theme="1"/>
        <sz val="13.0"/>
      </rPr>
      <t>from unrestricted funds</t>
    </r>
  </si>
  <si>
    <t>(43)</t>
  </si>
  <si>
    <t>(44)</t>
  </si>
  <si>
    <t>(45)</t>
  </si>
  <si>
    <t>(46)</t>
  </si>
  <si>
    <t>Funding Adjustment</t>
  </si>
  <si>
    <t>Surplus(deficit) of revenues over expenses</t>
  </si>
  <si>
    <t>SCHEDULE B to the BR</t>
  </si>
  <si>
    <t>STUDENT STATISTICS (Head Count)</t>
  </si>
  <si>
    <t>Budgeted Enrolment</t>
  </si>
  <si>
    <t>Projected Enrolment</t>
  </si>
  <si>
    <t>Actual Enrolment</t>
  </si>
  <si>
    <t xml:space="preserve">for                    2022/2023                                                               </t>
  </si>
  <si>
    <t xml:space="preserve">2020 / 2021                </t>
  </si>
  <si>
    <t>Eligible Funded Grades 1 to 12 Students:</t>
  </si>
  <si>
    <t xml:space="preserve">    Grades 1 to 9   </t>
  </si>
  <si>
    <t xml:space="preserve">    Grades 10 to 12</t>
  </si>
  <si>
    <t>Total Eligible funded Grades 1 to 12 Students</t>
  </si>
  <si>
    <t>Heritage Language School</t>
  </si>
  <si>
    <t>Ineligible (non-funded) Students:</t>
  </si>
  <si>
    <t xml:space="preserve">    First Nations</t>
  </si>
  <si>
    <t xml:space="preserve">    Other</t>
  </si>
  <si>
    <t>Total (non-funded) Students</t>
  </si>
  <si>
    <t>OF THE TOTAL ELIGIBLE FUNDED GRADES 1 TO 12 STUDENTS:</t>
  </si>
  <si>
    <t>Distance Education (Primary Registration):</t>
  </si>
  <si>
    <t xml:space="preserve">      Grades 1 to 9 (Full Program)</t>
  </si>
  <si>
    <t xml:space="preserve">      Grades 10 to 12  </t>
  </si>
  <si>
    <t>Distance Education Non-Primary Registration</t>
  </si>
  <si>
    <t xml:space="preserve">Summer School </t>
  </si>
  <si>
    <t>Severe Disabilities</t>
  </si>
  <si>
    <t>DSEPS</t>
  </si>
  <si>
    <t xml:space="preserve">First Nations, Metis, and Inuit </t>
  </si>
  <si>
    <t>English as a Second Language</t>
  </si>
  <si>
    <t>ECS</t>
  </si>
  <si>
    <t>Total Eligible Funded ECS Children (Base Instruction)</t>
  </si>
  <si>
    <t>Enter Regular ECS Program Hours only</t>
  </si>
  <si>
    <t>Total Ineligible (non-funded) ECS Children</t>
  </si>
  <si>
    <t xml:space="preserve">OF THE TOTAL ELIGIBLE FUNDED ECS CHILDREN: </t>
  </si>
  <si>
    <t xml:space="preserve">Program Unit (PU): </t>
  </si>
  <si>
    <t xml:space="preserve">       Code (41 to 46)</t>
  </si>
  <si>
    <t xml:space="preserve">       Half Day (Minimum of 300 hours, 400 hours, 475 hours)</t>
  </si>
  <si>
    <t xml:space="preserve">       Full Day (Minimum of 800 Hours)</t>
  </si>
  <si>
    <t xml:space="preserve">       Code 47</t>
  </si>
  <si>
    <t>PU Moderate Language Delay:</t>
  </si>
  <si>
    <r>
      <rPr>
        <rFont val="Arial"/>
        <color theme="1"/>
        <sz val="11.0"/>
      </rPr>
      <t xml:space="preserve">       </t>
    </r>
    <r>
      <rPr>
        <rFont val="Arial"/>
        <b/>
        <color theme="1"/>
        <sz val="11.0"/>
      </rPr>
      <t>Code 48</t>
    </r>
    <r>
      <rPr>
        <rFont val="Arial"/>
        <color theme="1"/>
        <sz val="11.0"/>
      </rPr>
      <t xml:space="preserve"> (Minimum of 300 hours, 400 hours, 475 hours)</t>
    </r>
  </si>
  <si>
    <t xml:space="preserve">Mild/Moderate Disabilities/Delays, Gifted and Talented </t>
  </si>
  <si>
    <t>English as a Second Language (ESL)</t>
  </si>
  <si>
    <t xml:space="preserve">Transportation </t>
  </si>
  <si>
    <t>SCHEDULE C to the BR</t>
  </si>
  <si>
    <t>STAFFING STATISTICS</t>
  </si>
  <si>
    <t>FULL TIME EQUIVALENT (FTE) PERSONNEL</t>
  </si>
  <si>
    <t>Budgeted</t>
  </si>
  <si>
    <t>Actual</t>
  </si>
  <si>
    <t>CERTIFICATED STAFF</t>
  </si>
  <si>
    <t>School based</t>
  </si>
  <si>
    <t xml:space="preserve">Teacher certification required for performing functions at the school level. </t>
  </si>
  <si>
    <t>Non-School based</t>
  </si>
  <si>
    <t xml:space="preserve">Teacher certification required for performing functions at the system/central office level. </t>
  </si>
  <si>
    <t>Home education program</t>
  </si>
  <si>
    <t xml:space="preserve">Teacher certification required to conduct at least 2 evaluations of the progress of the home education student. </t>
  </si>
  <si>
    <t>Total Certificated Staff FTE</t>
  </si>
  <si>
    <t>FTE for personnel possessing a valid Alberta teaching certificate or equivalency.</t>
  </si>
  <si>
    <t>NON-CERTIFICATED STAFF</t>
  </si>
  <si>
    <t xml:space="preserve">Instructional     </t>
  </si>
  <si>
    <t xml:space="preserve">Personnel providing instruction support for schools under "Instruction" program areas. </t>
  </si>
  <si>
    <t>Non-instructional</t>
  </si>
  <si>
    <t>Personnel in Transportation, Board &amp; System Admin., O&amp;M areas.</t>
  </si>
  <si>
    <t xml:space="preserve">Personnel performing functions for home education program. </t>
  </si>
  <si>
    <t>Total Non-Certificated Staff FTE</t>
  </si>
  <si>
    <t>FTE for personnel not possessing a valid Alberta teaching certificate or equivalency.</t>
  </si>
  <si>
    <t xml:space="preserve">CONTRACTS </t>
  </si>
  <si>
    <r>
      <rPr>
        <rFont val="Arial"/>
        <color theme="1"/>
        <sz val="12.0"/>
      </rPr>
      <t xml:space="preserve">School based </t>
    </r>
    <r>
      <rPr>
        <rFont val="Arial"/>
        <color theme="1"/>
        <sz val="9.0"/>
      </rPr>
      <t>(certificated teachers)</t>
    </r>
  </si>
  <si>
    <r>
      <rPr>
        <rFont val="Arial"/>
        <color theme="1"/>
        <sz val="12.0"/>
      </rPr>
      <t xml:space="preserve">Non-School based </t>
    </r>
    <r>
      <rPr>
        <rFont val="Arial"/>
        <color theme="1"/>
        <sz val="8.0"/>
      </rPr>
      <t>(certificated)</t>
    </r>
  </si>
  <si>
    <r>
      <rPr>
        <rFont val="Arial"/>
        <color theme="1"/>
        <sz val="12.0"/>
      </rPr>
      <t xml:space="preserve">Home education </t>
    </r>
    <r>
      <rPr>
        <rFont val="Arial"/>
        <color theme="1"/>
        <sz val="9.0"/>
      </rPr>
      <t>(certificated teachers)</t>
    </r>
  </si>
  <si>
    <t>Teacher certification required to conduct at least 2 evaluations of the progress of the home education student.</t>
  </si>
  <si>
    <t>Non-certificated Staff</t>
  </si>
  <si>
    <t>Total Contracted FTE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</si>
</sst>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[$-409]mmmm\ d\,\ yyyy"/>
    <numFmt numFmtId="165" formatCode="0_);\(0\)"/>
    <numFmt numFmtId="166" formatCode="&quot;$&quot;#,##0_);\(&quot;$&quot;#,##0\)"/>
    <numFmt numFmtId="167" formatCode="&quot;$&quot;#,##0.00"/>
    <numFmt numFmtId="168" formatCode="&quot;$&quot;#,##0_);[Red]\(&quot;$&quot;#,##0\)"/>
    <numFmt numFmtId="169" formatCode="m/d/yy"/>
    <numFmt numFmtId="170" formatCode="mm/dd/yy"/>
    <numFmt numFmtId="171" formatCode="_(* #,##0_);_(* \(#,##0\);_(* &quot;-&quot;??_);_(@_)"/>
    <numFmt numFmtId="172" formatCode="_(* #,##0.00_);_(* \(#,##0.00\);_(* &quot;-&quot;??_);_(@_)"/>
  </numFmts>
  <fonts count="48">
    <font>
      <sz val="12.0"/>
      <color rgb="FF000000"/>
      <name val="Arial"/>
      <scheme val="minor"/>
    </font>
    <font>
      <b/>
      <i/>
      <sz val="48.0"/>
      <color rgb="FFFF0000"/>
      <name val="PMingLiU"/>
    </font>
    <font>
      <sz val="10.0"/>
      <color theme="1"/>
      <name val="Arial"/>
    </font>
    <font>
      <b/>
      <sz val="28.0"/>
      <color theme="1"/>
      <name val="Arial"/>
    </font>
    <font/>
    <font>
      <sz val="20.0"/>
      <color theme="1"/>
      <name val="Arial"/>
    </font>
    <font>
      <sz val="28.0"/>
      <color theme="1"/>
      <name val="Arial"/>
    </font>
    <font>
      <b/>
      <sz val="36.0"/>
      <color theme="1"/>
      <name val="Arial"/>
    </font>
    <font>
      <sz val="72.0"/>
      <color theme="1"/>
      <name val="Arial"/>
    </font>
    <font>
      <b/>
      <sz val="62.0"/>
      <color theme="1"/>
      <name val="Arial"/>
    </font>
    <font>
      <b/>
      <sz val="14.0"/>
      <color theme="1"/>
      <name val="Arial"/>
    </font>
    <font>
      <sz val="36.0"/>
      <color theme="1"/>
      <name val="Arial"/>
    </font>
    <font>
      <b/>
      <sz val="31.0"/>
      <color theme="1"/>
      <name val="Arial"/>
    </font>
    <font>
      <sz val="26.0"/>
      <color theme="1"/>
      <name val="Arial"/>
    </font>
    <font>
      <b/>
      <sz val="26.0"/>
      <color theme="1"/>
      <name val="Arial"/>
    </font>
    <font>
      <b/>
      <sz val="18.0"/>
      <color theme="1"/>
      <name val="Arial"/>
    </font>
    <font>
      <b/>
      <sz val="10.0"/>
      <color theme="1"/>
      <name val="Arial"/>
    </font>
    <font>
      <b/>
      <sz val="24.0"/>
      <color theme="1"/>
      <name val="Arial"/>
    </font>
    <font>
      <sz val="18.0"/>
      <color theme="1"/>
      <name val="Arial"/>
    </font>
    <font>
      <b/>
      <sz val="28.0"/>
      <color rgb="FFFF0000"/>
      <name val="Arial"/>
    </font>
    <font>
      <sz val="24.0"/>
      <color theme="1"/>
      <name val="Arial"/>
    </font>
    <font>
      <b/>
      <sz val="12.0"/>
      <color theme="1"/>
      <name val="Arial"/>
    </font>
    <font>
      <b/>
      <sz val="11.0"/>
      <color theme="1"/>
      <name val="Arial"/>
    </font>
    <font>
      <sz val="11.0"/>
      <color theme="1"/>
      <name val="Arial"/>
    </font>
    <font>
      <b/>
      <sz val="16.0"/>
      <color theme="1"/>
      <name val="Arial"/>
    </font>
    <font>
      <b/>
      <u/>
      <sz val="14.0"/>
      <color theme="1"/>
      <name val="Arial"/>
    </font>
    <font>
      <b/>
      <u/>
      <sz val="12.0"/>
      <color theme="1"/>
      <name val="Arial"/>
    </font>
    <font>
      <u/>
      <sz val="12.0"/>
      <color theme="1"/>
      <name val="Arial"/>
    </font>
    <font>
      <sz val="12.0"/>
      <color theme="1"/>
      <name val="Arial"/>
    </font>
    <font>
      <sz val="13.0"/>
      <color theme="1"/>
      <name val="Arial"/>
    </font>
    <font>
      <sz val="16.0"/>
      <color theme="1"/>
      <name val="Arial"/>
    </font>
    <font>
      <sz val="14.0"/>
      <color theme="1"/>
      <name val="Arial"/>
    </font>
    <font>
      <b/>
      <u/>
      <sz val="15.0"/>
      <color theme="1"/>
      <name val="Arial"/>
    </font>
    <font>
      <sz val="15.0"/>
      <color theme="1"/>
      <name val="Arial"/>
    </font>
    <font>
      <b/>
      <sz val="15.0"/>
      <color theme="1"/>
      <name val="Arial"/>
    </font>
    <font>
      <b/>
      <sz val="15.0"/>
      <color rgb="FF5F5F5F"/>
      <name val="Arial"/>
    </font>
    <font>
      <b/>
      <u/>
      <sz val="15.0"/>
      <color theme="1"/>
      <name val="Arial"/>
    </font>
    <font>
      <b/>
      <i/>
      <u/>
      <sz val="16.0"/>
      <color theme="1"/>
      <name val="Arial"/>
    </font>
    <font>
      <i/>
      <u/>
      <sz val="18.0"/>
      <color theme="1"/>
      <name val="Arial"/>
    </font>
    <font>
      <i/>
      <sz val="18.0"/>
      <color theme="1"/>
      <name val="Arial"/>
    </font>
    <font>
      <u/>
      <sz val="11.0"/>
      <color theme="1"/>
      <name val="Arial"/>
    </font>
    <font>
      <b/>
      <sz val="13.0"/>
      <color theme="1"/>
      <name val="Arial"/>
    </font>
    <font>
      <sz val="13.0"/>
      <color theme="1"/>
      <name val="Courier"/>
    </font>
    <font>
      <sz val="11.0"/>
      <color theme="1"/>
      <name val="Courier"/>
    </font>
    <font>
      <b/>
      <sz val="20.0"/>
      <color theme="1"/>
      <name val="Arial"/>
    </font>
    <font>
      <sz val="9.0"/>
      <color theme="1"/>
      <name val="Arial"/>
    </font>
    <font>
      <b/>
      <i/>
      <sz val="12.0"/>
      <color theme="1"/>
      <name val="Arial"/>
    </font>
    <font>
      <b/>
      <i/>
      <sz val="9.0"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CECFF"/>
        <bgColor rgb="FFCCECFF"/>
      </patternFill>
    </fill>
    <fill>
      <patternFill patternType="solid">
        <fgColor rgb="FFFFFFFF"/>
        <bgColor rgb="FFFFFFFF"/>
      </patternFill>
    </fill>
    <fill>
      <patternFill patternType="solid">
        <fgColor rgb="FFFFFFC0"/>
        <bgColor rgb="FFFFFFC0"/>
      </patternFill>
    </fill>
    <fill>
      <patternFill patternType="solid">
        <fgColor rgb="FF808080"/>
        <bgColor rgb="FF808080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EEECE1"/>
        <bgColor rgb="FFEEECE1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B8CCE4"/>
        <bgColor rgb="FFB8CCE4"/>
      </patternFill>
    </fill>
  </fills>
  <borders count="220">
    <border/>
    <border>
      <left/>
      <right/>
      <top/>
      <bottom/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top/>
      <bottom/>
    </border>
    <border>
      <left/>
      <top/>
      <bottom style="dotted">
        <color rgb="FF000000"/>
      </bottom>
    </border>
    <border>
      <top/>
      <bottom style="dotted">
        <color rgb="FF000000"/>
      </bottom>
    </border>
    <border>
      <right/>
      <top/>
      <bottom style="dotted">
        <color rgb="FF000000"/>
      </bottom>
    </border>
    <border>
      <left/>
      <top style="dotted">
        <color rgb="FF000000"/>
      </top>
      <bottom style="medium">
        <color rgb="FF000000"/>
      </bottom>
    </border>
    <border>
      <top style="dotted">
        <color rgb="FF000000"/>
      </top>
      <bottom style="medium">
        <color rgb="FF000000"/>
      </bottom>
    </border>
    <border>
      <right/>
      <top style="dotted">
        <color rgb="FF000000"/>
      </top>
      <bottom style="medium">
        <color rgb="FF000000"/>
      </bottom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 style="medium">
        <color rgb="FF000000"/>
      </bottom>
    </border>
    <border>
      <left/>
      <right/>
      <top style="medium">
        <color rgb="FF000000"/>
      </top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/>
    </border>
    <border>
      <left style="dotted">
        <color rgb="FF000000"/>
      </left>
      <right style="dotted">
        <color rgb="FF000000"/>
      </right>
      <top/>
      <bottom/>
    </border>
    <border>
      <left style="thick">
        <color rgb="FF000000"/>
      </left>
      <right/>
      <top style="thick">
        <color rgb="FF000000"/>
      </top>
      <bottom/>
    </border>
    <border>
      <left/>
      <right/>
      <top style="thick">
        <color rgb="FF000000"/>
      </top>
      <bottom/>
    </border>
    <border>
      <left/>
      <right style="thick">
        <color rgb="FF000000"/>
      </right>
      <top style="thick">
        <color rgb="FF000000"/>
      </top>
      <bottom/>
    </border>
    <border>
      <left style="thick">
        <color rgb="FF000000"/>
      </left>
      <right/>
      <top/>
      <bottom style="dotted">
        <color rgb="FF000000"/>
      </bottom>
    </border>
    <border>
      <left/>
      <right/>
      <top/>
      <bottom style="dotted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ck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thick">
        <color rgb="FF000000"/>
      </right>
      <top/>
      <bottom style="thin">
        <color rgb="FF000000"/>
      </bottom>
    </border>
    <border>
      <left/>
      <top style="dotted">
        <color rgb="FF000000"/>
      </top>
      <bottom/>
    </border>
    <border>
      <top style="dotted">
        <color rgb="FF000000"/>
      </top>
      <bottom/>
    </border>
    <border>
      <right style="medium">
        <color rgb="FF000000"/>
      </right>
      <top style="dotted">
        <color rgb="FF000000"/>
      </top>
      <bottom/>
    </border>
    <border>
      <left style="thick">
        <color rgb="FF000000"/>
      </left>
      <right/>
      <top/>
      <bottom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double">
        <color rgb="FF000000"/>
      </bottom>
    </border>
    <border>
      <left/>
      <right style="thick">
        <color rgb="FF000000"/>
      </right>
      <top/>
      <bottom/>
    </border>
    <border>
      <right style="thick">
        <color rgb="FF000000"/>
      </right>
    </border>
    <border>
      <left style="thick">
        <color rgb="FF000000"/>
      </left>
      <top/>
      <bottom style="dotted">
        <color rgb="FF000000"/>
      </bottom>
    </border>
    <border>
      <right style="medium">
        <color rgb="FF000000"/>
      </right>
      <top/>
      <bottom style="dotted">
        <color rgb="FF000000"/>
      </bottom>
    </border>
    <border>
      <left style="thick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medium">
        <color rgb="FF000000"/>
      </right>
      <top style="dotted">
        <color rgb="FF000000"/>
      </top>
      <bottom style="dotted">
        <color rgb="FF000000"/>
      </bottom>
    </border>
    <border>
      <left style="thick">
        <color rgb="FF000000"/>
      </left>
      <top style="dotted">
        <color rgb="FF000000"/>
      </top>
      <bottom/>
    </border>
    <border>
      <left style="thick">
        <color rgb="FF000000"/>
      </left>
      <right/>
      <top style="dotted">
        <color rgb="FF000000"/>
      </top>
      <bottom/>
    </border>
    <border>
      <left/>
      <right/>
      <top style="dotted">
        <color rgb="FF000000"/>
      </top>
      <bottom/>
    </border>
    <border>
      <left/>
      <top style="dotted">
        <color rgb="FF000000"/>
      </top>
      <bottom style="dotted">
        <color rgb="FF000000"/>
      </bottom>
    </border>
    <border>
      <left style="thick">
        <color rgb="FF000000"/>
      </left>
      <top style="dotted">
        <color rgb="FF000000"/>
      </top>
      <bottom style="medium">
        <color rgb="FF000000"/>
      </bottom>
    </border>
    <border>
      <right style="medium">
        <color rgb="FF000000"/>
      </right>
      <top style="dotted">
        <color rgb="FF000000"/>
      </top>
      <bottom style="medium">
        <color rgb="FF000000"/>
      </bottom>
    </border>
    <border>
      <left style="thick">
        <color rgb="FF000000"/>
      </left>
      <right/>
      <top style="medium">
        <color rgb="FF000000"/>
      </top>
      <bottom/>
    </border>
    <border>
      <top style="medium">
        <color rgb="FF000000"/>
      </top>
    </border>
    <border>
      <left/>
      <right style="medium">
        <color rgb="FF000000"/>
      </right>
      <top style="medium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</border>
    <border>
      <left/>
      <right style="medium">
        <color rgb="FF000000"/>
      </right>
      <top/>
      <bottom style="dotted">
        <color rgb="FF000000"/>
      </bottom>
    </border>
    <border>
      <left style="thick">
        <color rgb="FF000000"/>
      </left>
      <bottom style="medium">
        <color rgb="FF000000"/>
      </bottom>
    </border>
    <border>
      <left style="thick">
        <color rgb="FF000000"/>
      </left>
      <right/>
      <top style="medium">
        <color rgb="FF000000"/>
      </top>
      <bottom style="dotted">
        <color rgb="FF000000"/>
      </bottom>
    </border>
    <border>
      <left/>
      <right/>
      <top style="medium">
        <color rgb="FF000000"/>
      </top>
      <bottom style="dotted">
        <color rgb="FF000000"/>
      </bottom>
    </border>
    <border>
      <left/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ck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/>
      <right style="thick">
        <color rgb="FF000000"/>
      </right>
      <top style="medium">
        <color rgb="FF000000"/>
      </top>
      <bottom style="double">
        <color rgb="FF000000"/>
      </bottom>
    </border>
    <border>
      <left style="thick">
        <color rgb="FF000000"/>
      </left>
      <right/>
      <top/>
      <bottom style="double">
        <color rgb="FF000000"/>
      </bottom>
    </border>
    <border>
      <left/>
      <right/>
      <top/>
      <bottom style="double">
        <color rgb="FF000000"/>
      </bottom>
    </border>
    <border>
      <left/>
      <right style="medium">
        <color rgb="FF000000"/>
      </right>
      <top/>
      <bottom style="double">
        <color rgb="FF000000"/>
      </bottom>
    </border>
    <border>
      <left style="thick">
        <color rgb="FF000000"/>
      </left>
      <right/>
      <top/>
      <bottom style="thick">
        <color rgb="FF000000"/>
      </bottom>
    </border>
    <border>
      <left/>
      <right/>
      <top/>
      <bottom style="thick">
        <color rgb="FF000000"/>
      </bottom>
    </border>
    <border>
      <left/>
      <right style="thick">
        <color rgb="FF000000"/>
      </right>
      <top style="double">
        <color rgb="FF000000"/>
      </top>
      <bottom style="thick">
        <color rgb="FF000000"/>
      </bottom>
    </border>
    <border>
      <left/>
      <right/>
      <top style="double">
        <color rgb="FF000000"/>
      </top>
      <bottom style="thick">
        <color rgb="FF000000"/>
      </bottom>
    </border>
    <border>
      <left/>
      <right style="thick">
        <color rgb="FF000000"/>
      </right>
      <top/>
      <bottom style="thick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 style="medium">
        <color rgb="FF000000"/>
      </left>
      <right/>
      <top style="double">
        <color rgb="FF000000"/>
      </top>
      <bottom style="double">
        <color rgb="FF000000"/>
      </bottom>
    </border>
    <border>
      <left/>
      <right style="medium">
        <color rgb="FF000000"/>
      </right>
      <top style="double">
        <color rgb="FF000000"/>
      </top>
      <bottom style="double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</border>
    <border>
      <left/>
      <right/>
      <top style="double">
        <color rgb="FF000000"/>
      </top>
      <bottom style="double">
        <color rgb="FF000000"/>
      </bottom>
    </border>
    <border>
      <left style="medium">
        <color rgb="FF000000"/>
      </left>
      <right/>
      <top style="dotted">
        <color rgb="FF000000"/>
      </top>
      <bottom style="dotted">
        <color rgb="FF000000"/>
      </bottom>
    </border>
    <border>
      <left/>
      <right style="medium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double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right style="medium">
        <color rgb="FF000000"/>
      </right>
      <top style="double">
        <color rgb="FF000000"/>
      </top>
      <bottom style="double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/>
      <bottom style="dotted">
        <color rgb="FF000000"/>
      </bottom>
    </border>
    <border>
      <right style="medium">
        <color rgb="FF000000"/>
      </right>
      <bottom style="dotted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ck">
        <color rgb="FF000000"/>
      </top>
      <bottom/>
    </border>
    <border>
      <left style="medium">
        <color rgb="FF000000"/>
      </left>
      <right/>
      <top style="thick">
        <color rgb="FF000000"/>
      </top>
      <bottom/>
    </border>
    <border>
      <left style="medium">
        <color rgb="FF000000"/>
      </left>
      <right style="thick">
        <color rgb="FF000000"/>
      </right>
      <top style="thick">
        <color rgb="FF000000"/>
      </top>
      <bottom/>
    </border>
    <border>
      <left style="thick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thick">
        <color rgb="FF000000"/>
      </right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thick">
        <color rgb="FF000000"/>
      </lef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/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/>
      <top/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ck">
        <color rgb="FF000000"/>
      </left>
      <right/>
      <top style="thin">
        <color rgb="FF000000"/>
      </top>
      <bottom/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ck">
        <color rgb="FF000000"/>
      </left>
      <righ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double">
        <color rgb="FF000000"/>
      </top>
      <bottom style="double">
        <color rgb="FF000000"/>
      </bottom>
    </border>
    <border>
      <left/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  <bottom/>
    </border>
    <border>
      <left style="medium">
        <color rgb="FF000000"/>
      </left>
      <right style="thick">
        <color rgb="FF000000"/>
      </right>
      <top style="medium">
        <color rgb="FF000000"/>
      </top>
      <bottom/>
    </border>
    <border>
      <left/>
      <top style="medium">
        <color rgb="FF000000"/>
      </top>
      <bottom style="dotted">
        <color rgb="FF000000"/>
      </bottom>
    </border>
    <border>
      <top style="medium">
        <color rgb="FF000000"/>
      </top>
      <bottom style="dotted">
        <color rgb="FF000000"/>
      </bottom>
    </border>
    <border>
      <right style="medium">
        <color rgb="FF000000"/>
      </right>
      <top style="medium">
        <color rgb="FF000000"/>
      </top>
      <bottom style="dotted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dotted">
        <color rgb="FF000000"/>
      </bottom>
    </border>
    <border>
      <left style="medium">
        <color rgb="FF000000"/>
      </left>
      <right style="thick">
        <color rgb="FF000000"/>
      </right>
      <top/>
      <bottom style="dotted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ck">
        <color rgb="FF000000"/>
      </left>
      <right/>
      <top style="dotted">
        <color rgb="FF000000"/>
      </top>
      <bottom style="dotted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/>
    </border>
    <border>
      <right/>
      <top style="dotted">
        <color rgb="FF000000"/>
      </top>
      <bottom style="dotted">
        <color rgb="FF000000"/>
      </bottom>
    </border>
    <border>
      <left style="thick">
        <color rgb="FF000000"/>
      </left>
      <right/>
      <top style="medium">
        <color rgb="FF000000"/>
      </top>
      <bottom style="double">
        <color rgb="FF000000"/>
      </bottom>
    </border>
    <border>
      <left/>
      <right/>
      <top style="medium">
        <color rgb="FF000000"/>
      </top>
      <bottom style="double">
        <color rgb="FF000000"/>
      </bottom>
    </border>
    <border>
      <left/>
      <right style="medium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/>
    </border>
    <border>
      <right/>
      <top style="thin">
        <color rgb="FF000000"/>
      </top>
      <bottom/>
    </border>
    <border>
      <left style="medium">
        <color rgb="FF000000"/>
      </left>
      <top style="thick">
        <color rgb="FF000000"/>
      </top>
    </border>
    <border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right style="medium">
        <color rgb="FF000000"/>
      </right>
      <top style="thick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</border>
    <border>
      <left style="medium">
        <color rgb="FF000000"/>
      </left>
      <bottom style="double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bottom style="dotted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dotted">
        <color rgb="FF000000"/>
      </top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top style="dotted">
        <color rgb="FF000000"/>
      </top>
    </border>
    <border>
      <left/>
      <right style="thin">
        <color rgb="FF000000"/>
      </right>
      <top style="dotted">
        <color rgb="FF000000"/>
      </top>
      <bottom/>
    </border>
    <border>
      <left/>
      <right style="thin">
        <color rgb="FF000000"/>
      </right>
      <top style="thin">
        <color rgb="FF000000"/>
      </top>
      <bottom style="dotted">
        <color rgb="FF000000"/>
      </bottom>
    </border>
    <border>
      <left/>
      <right/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/>
      <bottom style="double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dotted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  <top style="dotted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double">
        <color rgb="FF000000"/>
      </top>
      <bottom style="thick">
        <color rgb="FF000000"/>
      </bottom>
    </border>
    <border>
      <top style="double">
        <color rgb="FF000000"/>
      </top>
      <bottom style="thick">
        <color rgb="FF000000"/>
      </bottom>
    </border>
    <border>
      <bottom style="thick">
        <color rgb="FF000000"/>
      </bottom>
    </border>
    <border>
      <right style="medium">
        <color rgb="FF000000"/>
      </right>
      <bottom style="thick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/>
    </border>
    <border>
      <left/>
      <right style="thin">
        <color rgb="FF000000"/>
      </right>
      <top style="dotted">
        <color rgb="FF000000"/>
      </top>
      <bottom style="dotted">
        <color rgb="FF000000"/>
      </bottom>
    </border>
    <border>
      <right/>
      <top style="dotted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ck">
        <color rgb="FF000000"/>
      </left>
      <right/>
      <top style="double">
        <color rgb="FF000000"/>
      </top>
      <bottom/>
    </border>
    <border>
      <left/>
      <right/>
      <top style="double">
        <color rgb="FF000000"/>
      </top>
      <bottom/>
    </border>
    <border>
      <left style="thin">
        <color rgb="FF000000"/>
      </left>
      <top/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left style="thin">
        <color rgb="FF000000"/>
      </left>
      <top style="dotted">
        <color rgb="FF000000"/>
      </top>
      <bottom/>
    </border>
    <border>
      <left style="thin">
        <color rgb="FF000000"/>
      </left>
      <right/>
      <top style="dotted">
        <color rgb="FF000000"/>
      </top>
      <bottom style="double">
        <color rgb="FF000000"/>
      </bottom>
    </border>
    <border>
      <left/>
      <right/>
      <top style="dotted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642">
    <xf borderId="0" fillId="0" fontId="0" numFmtId="0" xfId="0" applyAlignment="1" applyFont="1">
      <alignment horizontal="left" readingOrder="0" shrinkToFit="0" vertical="bottom" wrapText="0"/>
    </xf>
    <xf borderId="1" fillId="2" fontId="1" numFmtId="0" xfId="0" applyAlignment="1" applyBorder="1" applyFill="1" applyFont="1">
      <alignment horizontal="left"/>
    </xf>
    <xf borderId="1" fillId="2" fontId="2" numFmtId="0" xfId="0" applyAlignment="1" applyBorder="1" applyFont="1">
      <alignment horizontal="left"/>
    </xf>
    <xf borderId="1" fillId="2" fontId="2" numFmtId="0" xfId="0" applyAlignment="1" applyBorder="1" applyFont="1">
      <alignment horizontal="left" vertic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right" vertical="center"/>
    </xf>
    <xf borderId="2" fillId="3" fontId="3" numFmtId="49" xfId="0" applyAlignment="1" applyBorder="1" applyFill="1" applyFont="1" applyNumberFormat="1">
      <alignment horizontal="center" vertical="center"/>
    </xf>
    <xf borderId="3" fillId="0" fontId="4" numFmtId="0" xfId="0" applyAlignment="1" applyBorder="1" applyFont="1">
      <alignment horizontal="left"/>
    </xf>
    <xf borderId="4" fillId="2" fontId="3" numFmtId="0" xfId="0" applyAlignment="1" applyBorder="1" applyFont="1">
      <alignment horizontal="right" vertical="center"/>
    </xf>
    <xf borderId="5" fillId="0" fontId="4" numFmtId="0" xfId="0" applyAlignment="1" applyBorder="1" applyFont="1">
      <alignment horizontal="left"/>
    </xf>
    <xf borderId="2" fillId="3" fontId="5" numFmtId="49" xfId="0" applyAlignment="1" applyBorder="1" applyFont="1" applyNumberFormat="1">
      <alignment horizontal="center" shrinkToFit="0" vertical="center" wrapText="1"/>
    </xf>
    <xf borderId="1" fillId="2" fontId="3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shrinkToFit="0" wrapText="1"/>
    </xf>
    <xf borderId="1" fillId="2" fontId="6" numFmtId="1" xfId="0" applyAlignment="1" applyBorder="1" applyFont="1" applyNumberFormat="1">
      <alignment horizontal="center" shrinkToFit="0" wrapText="1"/>
    </xf>
    <xf borderId="4" fillId="2" fontId="7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left"/>
    </xf>
    <xf borderId="1" fillId="2" fontId="8" numFmtId="0" xfId="0" applyAlignment="1" applyBorder="1" applyFont="1">
      <alignment horizontal="right" vertical="center"/>
    </xf>
    <xf borderId="1" fillId="2" fontId="8" numFmtId="0" xfId="0" applyAlignment="1" applyBorder="1" applyFont="1">
      <alignment horizontal="left" vertical="center"/>
    </xf>
    <xf borderId="4" fillId="2" fontId="9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1" fillId="2" fontId="10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vertical="center"/>
    </xf>
    <xf borderId="7" fillId="3" fontId="11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left"/>
    </xf>
    <xf borderId="9" fillId="0" fontId="4" numFmtId="0" xfId="0" applyAlignment="1" applyBorder="1" applyFont="1">
      <alignment horizontal="left"/>
    </xf>
    <xf borderId="10" fillId="3" fontId="6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left"/>
    </xf>
    <xf borderId="12" fillId="0" fontId="4" numFmtId="0" xfId="0" applyAlignment="1" applyBorder="1" applyFont="1">
      <alignment horizontal="left"/>
    </xf>
    <xf borderId="1" fillId="2" fontId="11" numFmtId="0" xfId="0" applyAlignment="1" applyBorder="1" applyFont="1">
      <alignment horizontal="left"/>
    </xf>
    <xf borderId="0" fillId="0" fontId="11" numFmtId="0" xfId="0" applyAlignment="1" applyFont="1">
      <alignment horizontal="left"/>
    </xf>
    <xf borderId="13" fillId="2" fontId="3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left"/>
    </xf>
    <xf borderId="15" fillId="0" fontId="4" numFmtId="0" xfId="0" applyAlignment="1" applyBorder="1" applyFont="1">
      <alignment horizontal="left"/>
    </xf>
    <xf borderId="1" fillId="2" fontId="7" numFmtId="0" xfId="0" applyAlignment="1" applyBorder="1" applyFont="1">
      <alignment horizontal="center" vertical="center"/>
    </xf>
    <xf borderId="1" fillId="2" fontId="11" numFmtId="0" xfId="0" applyAlignment="1" applyBorder="1" applyFont="1">
      <alignment horizontal="center" vertical="center"/>
    </xf>
    <xf borderId="16" fillId="3" fontId="11" numFmtId="0" xfId="0" applyAlignment="1" applyBorder="1" applyFont="1">
      <alignment horizontal="center" vertical="center"/>
    </xf>
    <xf borderId="17" fillId="0" fontId="4" numFmtId="0" xfId="0" applyAlignment="1" applyBorder="1" applyFont="1">
      <alignment horizontal="left"/>
    </xf>
    <xf borderId="18" fillId="0" fontId="4" numFmtId="0" xfId="0" applyAlignment="1" applyBorder="1" applyFont="1">
      <alignment horizontal="left"/>
    </xf>
    <xf borderId="1" fillId="2" fontId="7" numFmtId="0" xfId="0" applyAlignment="1" applyBorder="1" applyFont="1">
      <alignment horizontal="left" vertical="center"/>
    </xf>
    <xf borderId="1" fillId="2" fontId="11" numFmtId="0" xfId="0" applyAlignment="1" applyBorder="1" applyFont="1">
      <alignment horizontal="left" vertical="center"/>
    </xf>
    <xf borderId="4" fillId="2" fontId="11" numFmtId="0" xfId="0" applyAlignment="1" applyBorder="1" applyFont="1">
      <alignment horizontal="center" vertical="center"/>
    </xf>
    <xf borderId="19" fillId="2" fontId="12" numFmtId="0" xfId="0" applyAlignment="1" applyBorder="1" applyFont="1">
      <alignment horizontal="center" vertical="center"/>
    </xf>
    <xf borderId="20" fillId="0" fontId="4" numFmtId="0" xfId="0" applyAlignment="1" applyBorder="1" applyFont="1">
      <alignment horizontal="left"/>
    </xf>
    <xf borderId="21" fillId="3" fontId="11" numFmtId="0" xfId="0" applyAlignment="1" applyBorder="1" applyFont="1">
      <alignment horizontal="left" vertical="center"/>
    </xf>
    <xf borderId="0" fillId="0" fontId="11" numFmtId="0" xfId="0" applyAlignment="1" applyFont="1">
      <alignment horizontal="left" vertical="center"/>
    </xf>
    <xf borderId="16" fillId="2" fontId="11" numFmtId="0" xfId="0" applyAlignment="1" applyBorder="1" applyFont="1">
      <alignment horizontal="left" vertical="center"/>
    </xf>
    <xf borderId="22" fillId="0" fontId="4" numFmtId="0" xfId="0" applyAlignment="1" applyBorder="1" applyFont="1">
      <alignment horizontal="left"/>
    </xf>
    <xf borderId="13" fillId="2" fontId="12" numFmtId="0" xfId="0" applyAlignment="1" applyBorder="1" applyFont="1">
      <alignment horizontal="center" vertical="center"/>
    </xf>
    <xf borderId="5" fillId="2" fontId="11" numFmtId="0" xfId="0" applyAlignment="1" applyBorder="1" applyFont="1">
      <alignment horizontal="left"/>
    </xf>
    <xf borderId="1" fillId="2" fontId="6" numFmtId="49" xfId="0" applyAlignment="1" applyBorder="1" applyFont="1" applyNumberFormat="1">
      <alignment horizontal="center" vertical="center"/>
    </xf>
    <xf borderId="1" fillId="2" fontId="13" numFmtId="0" xfId="0" applyAlignment="1" applyBorder="1" applyFont="1">
      <alignment horizontal="left" vertical="center"/>
    </xf>
    <xf borderId="4" fillId="2" fontId="3" numFmtId="0" xfId="0" applyAlignment="1" applyBorder="1" applyFont="1">
      <alignment horizontal="left" vertical="center"/>
    </xf>
    <xf borderId="16" fillId="3" fontId="3" numFmtId="164" xfId="0" applyAlignment="1" applyBorder="1" applyFont="1" applyNumberFormat="1">
      <alignment horizontal="left" vertical="center"/>
    </xf>
    <xf borderId="1" fillId="2" fontId="14" numFmtId="0" xfId="0" applyAlignment="1" applyBorder="1" applyFont="1">
      <alignment horizontal="left" vertical="center"/>
    </xf>
    <xf borderId="1" fillId="2" fontId="15" numFmtId="0" xfId="0" applyAlignment="1" applyBorder="1" applyFont="1">
      <alignment horizontal="left" vertical="center"/>
    </xf>
    <xf borderId="1" fillId="2" fontId="16" numFmtId="0" xfId="0" applyAlignment="1" applyBorder="1" applyFont="1">
      <alignment horizontal="left" vertical="center"/>
    </xf>
    <xf borderId="1" fillId="2" fontId="17" numFmtId="0" xfId="0" applyAlignment="1" applyBorder="1" applyFont="1">
      <alignment horizontal="left" vertical="center"/>
    </xf>
    <xf borderId="1" fillId="2" fontId="18" numFmtId="0" xfId="0" applyAlignment="1" applyBorder="1" applyFont="1">
      <alignment horizontal="left" vertical="center"/>
    </xf>
    <xf borderId="4" fillId="2" fontId="3" numFmtId="0" xfId="0" applyAlignment="1" applyBorder="1" applyFont="1">
      <alignment horizontal="left"/>
    </xf>
    <xf borderId="4" fillId="2" fontId="19" numFmtId="0" xfId="0" applyAlignment="1" applyBorder="1" applyFont="1">
      <alignment horizontal="left" vertical="center"/>
    </xf>
    <xf borderId="1" fillId="2" fontId="20" numFmtId="0" xfId="0" applyAlignment="1" applyBorder="1" applyFont="1">
      <alignment horizontal="left"/>
    </xf>
    <xf borderId="1" fillId="2" fontId="20" numFmtId="0" xfId="0" applyAlignment="1" applyBorder="1" applyFont="1">
      <alignment horizontal="center" vertical="center"/>
    </xf>
    <xf borderId="1" fillId="2" fontId="18" numFmtId="0" xfId="0" applyAlignment="1" applyBorder="1" applyFont="1">
      <alignment horizontal="left"/>
    </xf>
    <xf borderId="1" fillId="4" fontId="2" numFmtId="0" xfId="0" applyAlignment="1" applyBorder="1" applyFill="1" applyFont="1">
      <alignment horizontal="left" vertical="center"/>
    </xf>
    <xf borderId="1" fillId="4" fontId="21" numFmtId="0" xfId="0" applyAlignment="1" applyBorder="1" applyFont="1">
      <alignment horizontal="right" vertical="center"/>
    </xf>
    <xf borderId="2" fillId="5" fontId="22" numFmtId="1" xfId="0" applyAlignment="1" applyBorder="1" applyFill="1" applyFont="1" applyNumberFormat="1">
      <alignment horizontal="center" shrinkToFit="0" vertical="center" wrapText="1"/>
    </xf>
    <xf borderId="23" fillId="0" fontId="4" numFmtId="0" xfId="0" applyAlignment="1" applyBorder="1" applyFont="1">
      <alignment horizontal="left"/>
    </xf>
    <xf borderId="1" fillId="4" fontId="2" numFmtId="0" xfId="0" applyAlignment="1" applyBorder="1" applyFont="1">
      <alignment horizontal="left"/>
    </xf>
    <xf borderId="2" fillId="5" fontId="23" numFmtId="1" xfId="0" applyAlignment="1" applyBorder="1" applyFont="1" applyNumberFormat="1">
      <alignment horizontal="center" shrinkToFit="0" vertical="center" wrapText="1"/>
    </xf>
    <xf borderId="1" fillId="4" fontId="21" numFmtId="0" xfId="0" applyAlignment="1" applyBorder="1" applyFont="1">
      <alignment horizontal="right"/>
    </xf>
    <xf borderId="1" fillId="4" fontId="21" numFmtId="1" xfId="0" applyAlignment="1" applyBorder="1" applyFont="1" applyNumberFormat="1">
      <alignment horizontal="center" vertical="center"/>
    </xf>
    <xf borderId="4" fillId="4" fontId="24" numFmtId="0" xfId="0" applyAlignment="1" applyBorder="1" applyFont="1">
      <alignment horizontal="center" vertical="center"/>
    </xf>
    <xf borderId="24" fillId="4" fontId="2" numFmtId="0" xfId="0" applyAlignment="1" applyBorder="1" applyFont="1">
      <alignment horizontal="left" vertical="center"/>
    </xf>
    <xf borderId="24" fillId="4" fontId="21" numFmtId="0" xfId="0" applyAlignment="1" applyBorder="1" applyFont="1">
      <alignment horizontal="center" vertical="center"/>
    </xf>
    <xf borderId="25" fillId="4" fontId="2" numFmtId="0" xfId="0" applyAlignment="1" applyBorder="1" applyFont="1">
      <alignment horizontal="left" vertical="center"/>
    </xf>
    <xf borderId="25" fillId="4" fontId="2" numFmtId="0" xfId="0" applyAlignment="1" applyBorder="1" applyFont="1">
      <alignment horizontal="left"/>
    </xf>
    <xf borderId="25" fillId="4" fontId="21" numFmtId="0" xfId="0" applyAlignment="1" applyBorder="1" applyFont="1">
      <alignment horizontal="center" vertical="center"/>
    </xf>
    <xf borderId="26" fillId="4" fontId="21" numFmtId="0" xfId="0" applyAlignment="1" applyBorder="1" applyFont="1">
      <alignment horizontal="left" vertical="center"/>
    </xf>
    <xf borderId="26" fillId="4" fontId="2" numFmtId="0" xfId="0" applyAlignment="1" applyBorder="1" applyFont="1">
      <alignment horizontal="left" vertical="center"/>
    </xf>
    <xf borderId="26" fillId="4" fontId="21" numFmtId="0" xfId="0" applyAlignment="1" applyBorder="1" applyFont="1">
      <alignment horizontal="center" vertical="center"/>
    </xf>
    <xf borderId="27" fillId="4" fontId="2" numFmtId="0" xfId="0" applyAlignment="1" applyBorder="1" applyFont="1">
      <alignment horizontal="left" vertical="center"/>
    </xf>
    <xf borderId="4" fillId="4" fontId="25" numFmtId="0" xfId="0" applyAlignment="1" applyBorder="1" applyFont="1">
      <alignment horizontal="center" vertical="center"/>
    </xf>
    <xf borderId="1" fillId="4" fontId="26" numFmtId="0" xfId="0" applyAlignment="1" applyBorder="1" applyFont="1">
      <alignment horizontal="center" vertical="center"/>
    </xf>
    <xf borderId="1" fillId="4" fontId="27" numFmtId="0" xfId="0" applyAlignment="1" applyBorder="1" applyFont="1">
      <alignment horizontal="center" vertical="center"/>
    </xf>
    <xf borderId="27" fillId="4" fontId="21" numFmtId="0" xfId="0" applyAlignment="1" applyBorder="1" applyFont="1">
      <alignment horizontal="left" vertical="center"/>
    </xf>
    <xf borderId="27" fillId="4" fontId="21" numFmtId="0" xfId="0" applyAlignment="1" applyBorder="1" applyFont="1">
      <alignment horizontal="center" vertical="center"/>
    </xf>
    <xf borderId="1" fillId="4" fontId="21" numFmtId="0" xfId="0" applyAlignment="1" applyBorder="1" applyFont="1">
      <alignment horizontal="left" vertical="center"/>
    </xf>
    <xf borderId="1" fillId="4" fontId="21" numFmtId="0" xfId="0" applyAlignment="1" applyBorder="1" applyFont="1">
      <alignment horizontal="center" vertical="center"/>
    </xf>
    <xf borderId="28" fillId="4" fontId="21" numFmtId="0" xfId="0" applyAlignment="1" applyBorder="1" applyFont="1">
      <alignment horizontal="left" vertical="center"/>
    </xf>
    <xf borderId="29" fillId="0" fontId="4" numFmtId="0" xfId="0" applyAlignment="1" applyBorder="1" applyFont="1">
      <alignment horizontal="left"/>
    </xf>
    <xf borderId="30" fillId="0" fontId="4" numFmtId="0" xfId="0" applyAlignment="1" applyBorder="1" applyFont="1">
      <alignment horizontal="left"/>
    </xf>
    <xf borderId="1" fillId="4" fontId="28" numFmtId="0" xfId="0" applyAlignment="1" applyBorder="1" applyFont="1">
      <alignment horizontal="left"/>
    </xf>
    <xf borderId="1" fillId="4" fontId="28" numFmtId="0" xfId="0" applyAlignment="1" applyBorder="1" applyFont="1">
      <alignment horizontal="left" vertical="center"/>
    </xf>
    <xf borderId="31" fillId="3" fontId="28" numFmtId="0" xfId="0" applyAlignment="1" applyBorder="1" applyFont="1">
      <alignment horizontal="center" vertical="center"/>
    </xf>
    <xf borderId="31" fillId="6" fontId="28" numFmtId="0" xfId="0" applyAlignment="1" applyBorder="1" applyFill="1" applyFont="1">
      <alignment horizontal="center" vertical="center"/>
    </xf>
    <xf borderId="31" fillId="0" fontId="28" numFmtId="0" xfId="0" applyAlignment="1" applyBorder="1" applyFont="1">
      <alignment horizontal="center" vertical="center"/>
    </xf>
    <xf borderId="31" fillId="5" fontId="28" numFmtId="0" xfId="0" applyAlignment="1" applyBorder="1" applyFont="1">
      <alignment horizontal="center" vertical="center"/>
    </xf>
    <xf borderId="0" fillId="0" fontId="28" numFmtId="0" xfId="0" applyAlignment="1" applyFont="1">
      <alignment horizontal="center" vertical="center"/>
    </xf>
    <xf borderId="32" fillId="4" fontId="10" numFmtId="0" xfId="0" applyAlignment="1" applyBorder="1" applyFont="1">
      <alignment horizontal="center"/>
    </xf>
    <xf borderId="33" fillId="0" fontId="4" numFmtId="0" xfId="0" applyAlignment="1" applyBorder="1" applyFont="1">
      <alignment horizontal="left"/>
    </xf>
    <xf borderId="34" fillId="0" fontId="4" numFmtId="0" xfId="0" applyAlignment="1" applyBorder="1" applyFont="1">
      <alignment horizontal="left"/>
    </xf>
    <xf quotePrefix="1" borderId="35" fillId="4" fontId="2" numFmtId="0" xfId="0" applyAlignment="1" applyBorder="1" applyFont="1">
      <alignment horizontal="left" vertical="center"/>
    </xf>
    <xf borderId="36" fillId="0" fontId="4" numFmtId="0" xfId="0" applyAlignment="1" applyBorder="1" applyFont="1">
      <alignment horizontal="left"/>
    </xf>
    <xf borderId="35" fillId="4" fontId="2" numFmtId="0" xfId="0" applyAlignment="1" applyBorder="1" applyFont="1">
      <alignment horizontal="left" vertical="center"/>
    </xf>
    <xf borderId="37" fillId="4" fontId="2" numFmtId="0" xfId="0" applyAlignment="1" applyBorder="1" applyFont="1">
      <alignment horizontal="left" vertical="center"/>
    </xf>
    <xf borderId="38" fillId="4" fontId="2" numFmtId="0" xfId="0" applyAlignment="1" applyBorder="1" applyFont="1">
      <alignment horizontal="left" vertical="center"/>
    </xf>
    <xf borderId="1" fillId="4" fontId="10" numFmtId="0" xfId="0" applyAlignment="1" applyBorder="1" applyFont="1">
      <alignment horizontal="right" vertical="center"/>
    </xf>
    <xf borderId="4" fillId="5" fontId="22" numFmtId="165" xfId="0" applyAlignment="1" applyBorder="1" applyFont="1" applyNumberFormat="1">
      <alignment horizontal="center" shrinkToFit="0" wrapText="1"/>
    </xf>
    <xf borderId="0" fillId="0" fontId="28" numFmtId="0" xfId="0" applyAlignment="1" applyFont="1">
      <alignment horizontal="left"/>
    </xf>
    <xf borderId="1" fillId="2" fontId="28" numFmtId="0" xfId="0" applyAlignment="1" applyBorder="1" applyFont="1">
      <alignment horizontal="left"/>
    </xf>
    <xf borderId="2" fillId="5" fontId="23" numFmtId="165" xfId="0" applyAlignment="1" applyBorder="1" applyFont="1" applyNumberFormat="1">
      <alignment horizontal="center" shrinkToFit="0" vertical="center" wrapText="1"/>
    </xf>
    <xf borderId="1" fillId="4" fontId="29" numFmtId="0" xfId="0" applyAlignment="1" applyBorder="1" applyFont="1">
      <alignment horizontal="left" vertical="center"/>
    </xf>
    <xf borderId="0" fillId="0" fontId="29" numFmtId="0" xfId="0" applyAlignment="1" applyFont="1">
      <alignment horizontal="left"/>
    </xf>
    <xf borderId="4" fillId="4" fontId="30" numFmtId="0" xfId="0" applyAlignment="1" applyBorder="1" applyFont="1">
      <alignment horizontal="center" vertical="center"/>
    </xf>
    <xf borderId="1" fillId="4" fontId="2" numFmtId="0" xfId="0" applyAlignment="1" applyBorder="1" applyFont="1">
      <alignment horizontal="center" vertical="center"/>
    </xf>
    <xf borderId="1" fillId="4" fontId="31" numFmtId="0" xfId="0" applyAlignment="1" applyBorder="1" applyFont="1">
      <alignment horizontal="center" vertical="center"/>
    </xf>
    <xf borderId="1" fillId="4" fontId="28" numFmtId="0" xfId="0" applyAlignment="1" applyBorder="1" applyFont="1">
      <alignment horizontal="center" vertical="center"/>
    </xf>
    <xf borderId="39" fillId="4" fontId="10" numFmtId="0" xfId="0" applyAlignment="1" applyBorder="1" applyFont="1">
      <alignment horizontal="center" vertical="center"/>
    </xf>
    <xf borderId="40" fillId="4" fontId="10" numFmtId="0" xfId="0" applyAlignment="1" applyBorder="1" applyFont="1">
      <alignment horizontal="center" vertical="center"/>
    </xf>
    <xf borderId="40" fillId="4" fontId="31" numFmtId="0" xfId="0" applyAlignment="1" applyBorder="1" applyFont="1">
      <alignment horizontal="center" vertical="center"/>
    </xf>
    <xf borderId="40" fillId="4" fontId="28" numFmtId="0" xfId="0" applyAlignment="1" applyBorder="1" applyFont="1">
      <alignment horizontal="center" vertical="center"/>
    </xf>
    <xf borderId="41" fillId="4" fontId="32" numFmtId="0" xfId="0" applyAlignment="1" applyBorder="1" applyFont="1">
      <alignment horizontal="left" vertical="center"/>
    </xf>
    <xf borderId="42" fillId="4" fontId="31" numFmtId="0" xfId="0" applyAlignment="1" applyBorder="1" applyFont="1">
      <alignment horizontal="center" vertical="center"/>
    </xf>
    <xf borderId="42" fillId="4" fontId="28" numFmtId="0" xfId="0" applyAlignment="1" applyBorder="1" applyFont="1">
      <alignment horizontal="center" vertical="center"/>
    </xf>
    <xf borderId="43" fillId="4" fontId="28" numFmtId="0" xfId="0" applyAlignment="1" applyBorder="1" applyFont="1">
      <alignment horizontal="center" vertical="center"/>
    </xf>
    <xf borderId="44" fillId="4" fontId="10" numFmtId="0" xfId="0" applyAlignment="1" applyBorder="1" applyFont="1">
      <alignment horizontal="left" vertical="center"/>
    </xf>
    <xf borderId="45" fillId="4" fontId="10" numFmtId="0" xfId="0" applyAlignment="1" applyBorder="1" applyFont="1">
      <alignment horizontal="left" vertical="center"/>
    </xf>
    <xf borderId="45" fillId="4" fontId="31" numFmtId="0" xfId="0" applyAlignment="1" applyBorder="1" applyFont="1">
      <alignment horizontal="left"/>
    </xf>
    <xf borderId="45" fillId="4" fontId="31" numFmtId="0" xfId="0" applyAlignment="1" applyBorder="1" applyFont="1">
      <alignment horizontal="left" vertical="center"/>
    </xf>
    <xf borderId="46" fillId="5" fontId="33" numFmtId="166" xfId="0" applyAlignment="1" applyBorder="1" applyFont="1" applyNumberFormat="1">
      <alignment horizontal="right"/>
    </xf>
    <xf borderId="47" fillId="3" fontId="33" numFmtId="166" xfId="0" applyAlignment="1" applyBorder="1" applyFont="1" applyNumberFormat="1">
      <alignment horizontal="right"/>
    </xf>
    <xf borderId="48" fillId="3" fontId="33" numFmtId="166" xfId="0" applyAlignment="1" applyBorder="1" applyFont="1" applyNumberFormat="1">
      <alignment horizontal="right"/>
    </xf>
    <xf borderId="49" fillId="5" fontId="33" numFmtId="166" xfId="0" applyAlignment="1" applyBorder="1" applyFont="1" applyNumberFormat="1">
      <alignment horizontal="right"/>
    </xf>
    <xf borderId="50" fillId="3" fontId="33" numFmtId="166" xfId="0" applyAlignment="1" applyBorder="1" applyFont="1" applyNumberFormat="1">
      <alignment horizontal="right"/>
    </xf>
    <xf borderId="51" fillId="3" fontId="33" numFmtId="166" xfId="0" applyAlignment="1" applyBorder="1" applyFont="1" applyNumberFormat="1">
      <alignment horizontal="right"/>
    </xf>
    <xf borderId="50" fillId="2" fontId="34" numFmtId="166" xfId="0" applyAlignment="1" applyBorder="1" applyFont="1" applyNumberFormat="1">
      <alignment horizontal="right"/>
    </xf>
    <xf borderId="51" fillId="2" fontId="34" numFmtId="166" xfId="0" applyAlignment="1" applyBorder="1" applyFont="1" applyNumberFormat="1">
      <alignment horizontal="right"/>
    </xf>
    <xf borderId="44" fillId="4" fontId="21" numFmtId="0" xfId="0" applyAlignment="1" applyBorder="1" applyFont="1">
      <alignment horizontal="left" vertical="center"/>
    </xf>
    <xf borderId="52" fillId="3" fontId="31" numFmtId="49" xfId="0" applyAlignment="1" applyBorder="1" applyFont="1" applyNumberFormat="1">
      <alignment horizontal="left" vertical="center"/>
    </xf>
    <xf borderId="53" fillId="0" fontId="4" numFmtId="0" xfId="0" applyAlignment="1" applyBorder="1" applyFont="1">
      <alignment horizontal="left"/>
    </xf>
    <xf borderId="54" fillId="0" fontId="4" numFmtId="0" xfId="0" applyAlignment="1" applyBorder="1" applyFont="1">
      <alignment horizontal="left"/>
    </xf>
    <xf borderId="55" fillId="4" fontId="10" numFmtId="0" xfId="0" applyAlignment="1" applyBorder="1" applyFont="1">
      <alignment horizontal="left" vertical="center"/>
    </xf>
    <xf borderId="26" fillId="4" fontId="10" numFmtId="0" xfId="0" applyAlignment="1" applyBorder="1" applyFont="1">
      <alignment horizontal="left" vertical="center"/>
    </xf>
    <xf borderId="26" fillId="4" fontId="31" numFmtId="0" xfId="0" applyAlignment="1" applyBorder="1" applyFont="1">
      <alignment horizontal="left" vertical="center"/>
    </xf>
    <xf borderId="56" fillId="7" fontId="35" numFmtId="166" xfId="0" applyAlignment="1" applyBorder="1" applyFill="1" applyFont="1" applyNumberFormat="1">
      <alignment horizontal="right"/>
    </xf>
    <xf borderId="57" fillId="4" fontId="34" numFmtId="166" xfId="0" applyAlignment="1" applyBorder="1" applyFont="1" applyNumberFormat="1">
      <alignment horizontal="right"/>
    </xf>
    <xf borderId="1" fillId="4" fontId="31" numFmtId="0" xfId="0" applyAlignment="1" applyBorder="1" applyFont="1">
      <alignment horizontal="left" vertical="center"/>
    </xf>
    <xf borderId="1" fillId="4" fontId="33" numFmtId="0" xfId="0" applyAlignment="1" applyBorder="1" applyFont="1">
      <alignment horizontal="left" vertical="center"/>
    </xf>
    <xf borderId="58" fillId="4" fontId="33" numFmtId="0" xfId="0" applyAlignment="1" applyBorder="1" applyFont="1">
      <alignment horizontal="left" vertical="center"/>
    </xf>
    <xf borderId="55" fillId="4" fontId="36" numFmtId="0" xfId="0" applyAlignment="1" applyBorder="1" applyFont="1">
      <alignment horizontal="left" vertical="center"/>
    </xf>
    <xf borderId="0" fillId="0" fontId="33" numFmtId="166" xfId="0" applyAlignment="1" applyFont="1" applyNumberFormat="1">
      <alignment horizontal="right"/>
    </xf>
    <xf borderId="59" fillId="0" fontId="33" numFmtId="166" xfId="0" applyAlignment="1" applyBorder="1" applyFont="1" applyNumberFormat="1">
      <alignment horizontal="right"/>
    </xf>
    <xf borderId="60" fillId="4" fontId="10" numFmtId="0" xfId="0" applyAlignment="1" applyBorder="1" applyFont="1">
      <alignment horizontal="left" shrinkToFit="0" vertical="center" wrapText="1"/>
    </xf>
    <xf borderId="61" fillId="0" fontId="4" numFmtId="0" xfId="0" applyAlignment="1" applyBorder="1" applyFont="1">
      <alignment horizontal="left"/>
    </xf>
    <xf borderId="47" fillId="5" fontId="33" numFmtId="166" xfId="0" applyAlignment="1" applyBorder="1" applyFont="1" applyNumberFormat="1">
      <alignment horizontal="right"/>
    </xf>
    <xf borderId="62" fillId="4" fontId="10" numFmtId="0" xfId="0" applyAlignment="1" applyBorder="1" applyFont="1">
      <alignment horizontal="left" shrinkToFit="0" vertical="center" wrapText="1"/>
    </xf>
    <xf borderId="63" fillId="0" fontId="4" numFmtId="0" xfId="0" applyAlignment="1" applyBorder="1" applyFont="1">
      <alignment horizontal="left"/>
    </xf>
    <xf borderId="64" fillId="0" fontId="4" numFmtId="0" xfId="0" applyAlignment="1" applyBorder="1" applyFont="1">
      <alignment horizontal="left"/>
    </xf>
    <xf borderId="65" fillId="4" fontId="10" numFmtId="0" xfId="0" applyAlignment="1" applyBorder="1" applyFont="1">
      <alignment horizontal="left" shrinkToFit="0" vertical="center" wrapText="1"/>
    </xf>
    <xf borderId="62" fillId="2" fontId="10" numFmtId="0" xfId="0" applyAlignment="1" applyBorder="1" applyFont="1">
      <alignment horizontal="left" shrinkToFit="0" vertical="center" wrapText="1"/>
    </xf>
    <xf borderId="66" fillId="4" fontId="10" numFmtId="0" xfId="0" applyAlignment="1" applyBorder="1" applyFont="1">
      <alignment horizontal="left" shrinkToFit="0" vertical="center" wrapText="1"/>
    </xf>
    <xf borderId="67" fillId="2" fontId="28" numFmtId="0" xfId="0" applyAlignment="1" applyBorder="1" applyFont="1">
      <alignment horizontal="left" shrinkToFit="0" vertical="center" wrapText="1"/>
    </xf>
    <xf borderId="68" fillId="2" fontId="10" numFmtId="0" xfId="0" applyAlignment="1" applyBorder="1" applyFont="1">
      <alignment horizontal="left" vertical="center"/>
    </xf>
    <xf borderId="68" fillId="2" fontId="10" numFmtId="0" xfId="0" applyAlignment="1" applyBorder="1" applyFont="1">
      <alignment horizontal="left" shrinkToFit="0" vertical="center" wrapText="1"/>
    </xf>
    <xf borderId="69" fillId="4" fontId="10" numFmtId="0" xfId="0" applyAlignment="1" applyBorder="1" applyFont="1">
      <alignment horizontal="left" shrinkToFit="0" vertical="center" wrapText="1"/>
    </xf>
    <xf borderId="70" fillId="0" fontId="4" numFmtId="0" xfId="0" applyAlignment="1" applyBorder="1" applyFont="1">
      <alignment horizontal="left"/>
    </xf>
    <xf borderId="49" fillId="8" fontId="33" numFmtId="166" xfId="0" applyAlignment="1" applyBorder="1" applyFill="1" applyFont="1" applyNumberFormat="1">
      <alignment horizontal="right"/>
    </xf>
    <xf borderId="50" fillId="8" fontId="33" numFmtId="166" xfId="0" applyAlignment="1" applyBorder="1" applyFont="1" applyNumberFormat="1">
      <alignment horizontal="right"/>
    </xf>
    <xf borderId="51" fillId="8" fontId="33" numFmtId="166" xfId="0" applyAlignment="1" applyBorder="1" applyFont="1" applyNumberFormat="1">
      <alignment horizontal="right"/>
    </xf>
    <xf borderId="71" fillId="4" fontId="37" numFmtId="0" xfId="0" applyAlignment="1" applyBorder="1" applyFont="1">
      <alignment horizontal="left" vertical="center"/>
    </xf>
    <xf borderId="72" fillId="0" fontId="38" numFmtId="0" xfId="0" applyAlignment="1" applyBorder="1" applyFont="1">
      <alignment horizontal="left" vertical="center"/>
    </xf>
    <xf borderId="25" fillId="2" fontId="39" numFmtId="0" xfId="0" applyAlignment="1" applyBorder="1" applyFont="1">
      <alignment horizontal="left" vertical="center"/>
    </xf>
    <xf borderId="73" fillId="2" fontId="39" numFmtId="0" xfId="0" applyAlignment="1" applyBorder="1" applyFont="1">
      <alignment horizontal="left" vertical="center"/>
    </xf>
    <xf borderId="74" fillId="8" fontId="28" numFmtId="167" xfId="0" applyAlignment="1" applyBorder="1" applyFont="1" applyNumberFormat="1">
      <alignment horizontal="right"/>
    </xf>
    <xf borderId="75" fillId="8" fontId="28" numFmtId="167" xfId="0" applyAlignment="1" applyBorder="1" applyFont="1" applyNumberFormat="1">
      <alignment horizontal="right"/>
    </xf>
    <xf borderId="76" fillId="8" fontId="28" numFmtId="167" xfId="0" applyAlignment="1" applyBorder="1" applyFont="1" applyNumberFormat="1">
      <alignment horizontal="right"/>
    </xf>
    <xf borderId="77" fillId="0" fontId="28" numFmtId="0" xfId="0" applyAlignment="1" applyBorder="1" applyFont="1">
      <alignment horizontal="left"/>
    </xf>
    <xf borderId="45" fillId="2" fontId="10" numFmtId="0" xfId="0" applyAlignment="1" applyBorder="1" applyFont="1">
      <alignment horizontal="left" vertical="center"/>
    </xf>
    <xf borderId="45" fillId="2" fontId="28" numFmtId="0" xfId="0" applyAlignment="1" applyBorder="1" applyFont="1">
      <alignment horizontal="left" shrinkToFit="0" vertical="center" wrapText="1"/>
    </xf>
    <xf borderId="78" fillId="2" fontId="28" numFmtId="0" xfId="0" applyAlignment="1" applyBorder="1" applyFont="1">
      <alignment horizontal="left" shrinkToFit="0" vertical="center" wrapText="1"/>
    </xf>
    <xf borderId="49" fillId="3" fontId="33" numFmtId="166" xfId="0" applyAlignment="1" applyBorder="1" applyFont="1" applyNumberFormat="1">
      <alignment horizontal="right"/>
    </xf>
    <xf borderId="79" fillId="0" fontId="28" numFmtId="0" xfId="0" applyAlignment="1" applyBorder="1" applyFont="1">
      <alignment horizontal="left"/>
    </xf>
    <xf borderId="10" fillId="4" fontId="10" numFmtId="0" xfId="0" applyAlignment="1" applyBorder="1" applyFont="1">
      <alignment horizontal="left" shrinkToFit="0" vertical="center" wrapText="1"/>
    </xf>
    <xf borderId="80" fillId="4" fontId="10" numFmtId="0" xfId="0" applyAlignment="1" applyBorder="1" applyFont="1">
      <alignment horizontal="left" vertical="center"/>
    </xf>
    <xf borderId="81" fillId="4" fontId="10" numFmtId="0" xfId="0" applyAlignment="1" applyBorder="1" applyFont="1">
      <alignment horizontal="left" vertical="center"/>
    </xf>
    <xf borderId="81" fillId="4" fontId="31" numFmtId="0" xfId="0" applyAlignment="1" applyBorder="1" applyFont="1">
      <alignment horizontal="left" vertical="center"/>
    </xf>
    <xf borderId="82" fillId="4" fontId="31" numFmtId="0" xfId="0" applyAlignment="1" applyBorder="1" applyFont="1">
      <alignment horizontal="left" vertical="center"/>
    </xf>
    <xf borderId="83" fillId="3" fontId="33" numFmtId="166" xfId="0" applyAlignment="1" applyBorder="1" applyFont="1" applyNumberFormat="1">
      <alignment horizontal="right"/>
    </xf>
    <xf borderId="84" fillId="3" fontId="33" numFmtId="166" xfId="0" applyAlignment="1" applyBorder="1" applyFont="1" applyNumberFormat="1">
      <alignment horizontal="right"/>
    </xf>
    <xf borderId="1" fillId="4" fontId="10" numFmtId="0" xfId="0" applyAlignment="1" applyBorder="1" applyFont="1">
      <alignment horizontal="left" vertical="center"/>
    </xf>
    <xf borderId="1" fillId="4" fontId="33" numFmtId="166" xfId="0" applyAlignment="1" applyBorder="1" applyFont="1" applyNumberFormat="1">
      <alignment horizontal="right"/>
    </xf>
    <xf borderId="58" fillId="4" fontId="33" numFmtId="166" xfId="0" applyAlignment="1" applyBorder="1" applyFont="1" applyNumberFormat="1">
      <alignment horizontal="right"/>
    </xf>
    <xf borderId="55" fillId="4" fontId="31" numFmtId="0" xfId="0" applyAlignment="1" applyBorder="1" applyFont="1">
      <alignment horizontal="left" vertical="center"/>
    </xf>
    <xf borderId="85" fillId="8" fontId="28" numFmtId="167" xfId="0" applyAlignment="1" applyBorder="1" applyFont="1" applyNumberFormat="1">
      <alignment horizontal="right"/>
    </xf>
    <xf borderId="86" fillId="5" fontId="33" numFmtId="166" xfId="0" applyAlignment="1" applyBorder="1" applyFont="1" applyNumberFormat="1">
      <alignment horizontal="right"/>
    </xf>
    <xf borderId="49" fillId="2" fontId="34" numFmtId="166" xfId="0" applyAlignment="1" applyBorder="1" applyFont="1" applyNumberFormat="1">
      <alignment horizontal="right"/>
    </xf>
    <xf borderId="87" fillId="3" fontId="33" numFmtId="166" xfId="0" applyAlignment="1" applyBorder="1" applyFont="1" applyNumberFormat="1">
      <alignment horizontal="right"/>
    </xf>
    <xf borderId="58" fillId="3" fontId="33" numFmtId="166" xfId="0" applyAlignment="1" applyBorder="1" applyFont="1" applyNumberFormat="1">
      <alignment horizontal="right"/>
    </xf>
    <xf borderId="76" fillId="7" fontId="35" numFmtId="166" xfId="0" applyAlignment="1" applyBorder="1" applyFont="1" applyNumberFormat="1">
      <alignment horizontal="right"/>
    </xf>
    <xf borderId="88" fillId="4" fontId="34" numFmtId="166" xfId="0" applyAlignment="1" applyBorder="1" applyFont="1" applyNumberFormat="1">
      <alignment horizontal="right"/>
    </xf>
    <xf borderId="89" fillId="4" fontId="34" numFmtId="166" xfId="0" applyAlignment="1" applyBorder="1" applyFont="1" applyNumberFormat="1">
      <alignment horizontal="right"/>
    </xf>
    <xf borderId="55" fillId="4" fontId="10" numFmtId="0" xfId="0" applyAlignment="1" applyBorder="1" applyFont="1">
      <alignment horizontal="left"/>
    </xf>
    <xf borderId="1" fillId="4" fontId="31" numFmtId="0" xfId="0" applyAlignment="1" applyBorder="1" applyFont="1">
      <alignment horizontal="left"/>
    </xf>
    <xf borderId="90" fillId="4" fontId="10" numFmtId="0" xfId="0" applyAlignment="1" applyBorder="1" applyFont="1">
      <alignment horizontal="left" vertical="center"/>
    </xf>
    <xf borderId="91" fillId="4" fontId="31" numFmtId="0" xfId="0" applyAlignment="1" applyBorder="1" applyFont="1">
      <alignment horizontal="left" vertical="center"/>
    </xf>
    <xf borderId="92" fillId="4" fontId="31" numFmtId="0" xfId="0" applyAlignment="1" applyBorder="1" applyFont="1">
      <alignment horizontal="left" vertical="center"/>
    </xf>
    <xf borderId="93" fillId="4" fontId="21" numFmtId="0" xfId="0" applyAlignment="1" applyBorder="1" applyFont="1">
      <alignment horizontal="left" vertical="center"/>
    </xf>
    <xf borderId="94" fillId="4" fontId="28" numFmtId="0" xfId="0" applyAlignment="1" applyBorder="1" applyFont="1">
      <alignment horizontal="left" vertical="center"/>
    </xf>
    <xf borderId="95" fillId="2" fontId="35" numFmtId="166" xfId="0" applyAlignment="1" applyBorder="1" applyFont="1" applyNumberFormat="1">
      <alignment horizontal="right"/>
    </xf>
    <xf borderId="96" fillId="4" fontId="28" numFmtId="0" xfId="0" applyAlignment="1" applyBorder="1" applyFont="1">
      <alignment horizontal="left" vertical="center"/>
    </xf>
    <xf borderId="97" fillId="4" fontId="28" numFmtId="0" xfId="0" applyAlignment="1" applyBorder="1" applyFont="1">
      <alignment horizontal="left" vertical="center"/>
    </xf>
    <xf borderId="42" fillId="2" fontId="35" numFmtId="166" xfId="0" applyAlignment="1" applyBorder="1" applyFont="1" applyNumberFormat="1">
      <alignment horizontal="right"/>
    </xf>
    <xf borderId="1" fillId="4" fontId="28" numFmtId="49" xfId="0" applyAlignment="1" applyBorder="1" applyFont="1" applyNumberFormat="1">
      <alignment horizontal="left"/>
    </xf>
    <xf borderId="1" fillId="4" fontId="30" numFmtId="0" xfId="0" applyAlignment="1" applyBorder="1" applyFont="1">
      <alignment horizontal="left"/>
    </xf>
    <xf borderId="2" fillId="5" fontId="10" numFmtId="165" xfId="0" applyAlignment="1" applyBorder="1" applyFont="1" applyNumberFormat="1">
      <alignment horizontal="center" shrinkToFit="0" vertical="center" wrapText="1"/>
    </xf>
    <xf borderId="1" fillId="4" fontId="10" numFmtId="165" xfId="0" applyAlignment="1" applyBorder="1" applyFont="1" applyNumberFormat="1">
      <alignment horizontal="center"/>
    </xf>
    <xf borderId="1" fillId="4" fontId="23" numFmtId="0" xfId="0" applyAlignment="1" applyBorder="1" applyFont="1">
      <alignment horizontal="center" vertical="center"/>
    </xf>
    <xf borderId="1" fillId="4" fontId="28" numFmtId="49" xfId="0" applyAlignment="1" applyBorder="1" applyFont="1" applyNumberFormat="1">
      <alignment horizontal="center" vertical="center"/>
    </xf>
    <xf quotePrefix="1" borderId="1" fillId="4" fontId="28" numFmtId="0" xfId="0" applyAlignment="1" applyBorder="1" applyFont="1">
      <alignment horizontal="center" vertical="center"/>
    </xf>
    <xf quotePrefix="1" borderId="16" fillId="4" fontId="28" numFmtId="0" xfId="0" applyAlignment="1" applyBorder="1" applyFont="1">
      <alignment horizontal="center" vertical="center"/>
    </xf>
    <xf borderId="98" fillId="4" fontId="28" numFmtId="0" xfId="0" applyAlignment="1" applyBorder="1" applyFont="1">
      <alignment horizontal="left" vertical="center"/>
    </xf>
    <xf borderId="25" fillId="4" fontId="28" numFmtId="0" xfId="0" applyAlignment="1" applyBorder="1" applyFont="1">
      <alignment horizontal="left" vertical="center"/>
    </xf>
    <xf borderId="99" fillId="4" fontId="21" numFmtId="0" xfId="0" applyAlignment="1" applyBorder="1" applyFont="1">
      <alignment horizontal="center" vertical="center"/>
    </xf>
    <xf borderId="99" fillId="4" fontId="16" numFmtId="0" xfId="0" applyAlignment="1" applyBorder="1" applyFont="1">
      <alignment horizontal="center" vertical="center"/>
    </xf>
    <xf borderId="19" fillId="4" fontId="21" numFmtId="0" xfId="0" applyAlignment="1" applyBorder="1" applyFont="1">
      <alignment horizontal="center" vertical="center"/>
    </xf>
    <xf borderId="100" fillId="4" fontId="21" numFmtId="0" xfId="0" applyAlignment="1" applyBorder="1" applyFont="1">
      <alignment horizontal="left" vertical="center"/>
    </xf>
    <xf borderId="100" fillId="4" fontId="28" numFmtId="0" xfId="0" applyAlignment="1" applyBorder="1" applyFont="1">
      <alignment horizontal="left" vertical="center"/>
    </xf>
    <xf borderId="87" fillId="4" fontId="22" numFmtId="0" xfId="0" applyAlignment="1" applyBorder="1" applyFont="1">
      <alignment horizontal="center" vertical="center"/>
    </xf>
    <xf borderId="1" fillId="4" fontId="16" numFmtId="0" xfId="0" applyAlignment="1" applyBorder="1" applyFont="1">
      <alignment horizontal="center" vertical="center"/>
    </xf>
    <xf borderId="87" fillId="4" fontId="16" numFmtId="0" xfId="0" applyAlignment="1" applyBorder="1" applyFont="1">
      <alignment horizontal="center" vertical="center"/>
    </xf>
    <xf borderId="21" fillId="4" fontId="21" numFmtId="0" xfId="0" applyAlignment="1" applyBorder="1" applyFont="1">
      <alignment horizontal="center" shrinkToFit="0" vertical="center" wrapText="1"/>
    </xf>
    <xf borderId="100" fillId="4" fontId="29" numFmtId="0" xfId="0" applyAlignment="1" applyBorder="1" applyFont="1">
      <alignment horizontal="center" shrinkToFit="0" vertical="center" wrapText="1"/>
    </xf>
    <xf borderId="1" fillId="4" fontId="29" numFmtId="0" xfId="0" applyAlignment="1" applyBorder="1" applyFont="1">
      <alignment horizontal="center" vertical="center"/>
    </xf>
    <xf borderId="99" fillId="4" fontId="22" numFmtId="0" xfId="0" applyAlignment="1" applyBorder="1" applyFont="1">
      <alignment horizontal="center" vertical="center"/>
    </xf>
    <xf borderId="98" fillId="4" fontId="21" numFmtId="0" xfId="0" applyAlignment="1" applyBorder="1" applyFont="1">
      <alignment horizontal="center" vertical="center"/>
    </xf>
    <xf borderId="100" fillId="4" fontId="22" numFmtId="0" xfId="0" applyAlignment="1" applyBorder="1" applyFont="1">
      <alignment horizontal="center" vertical="center"/>
    </xf>
    <xf quotePrefix="1" borderId="87" fillId="4" fontId="23" numFmtId="0" xfId="0" applyAlignment="1" applyBorder="1" applyFont="1">
      <alignment horizontal="center" vertical="center"/>
    </xf>
    <xf borderId="1" fillId="4" fontId="22" numFmtId="0" xfId="0" applyAlignment="1" applyBorder="1" applyFont="1">
      <alignment horizontal="center" vertical="center"/>
    </xf>
    <xf borderId="101" fillId="4" fontId="10" numFmtId="0" xfId="0" applyAlignment="1" applyBorder="1" applyFont="1">
      <alignment horizontal="left" vertical="center"/>
    </xf>
    <xf borderId="102" fillId="4" fontId="24" numFmtId="0" xfId="0" applyAlignment="1" applyBorder="1" applyFont="1">
      <alignment horizontal="left" vertical="center"/>
    </xf>
    <xf borderId="103" fillId="4" fontId="23" numFmtId="166" xfId="0" applyAlignment="1" applyBorder="1" applyFont="1" applyNumberFormat="1">
      <alignment horizontal="right"/>
    </xf>
    <xf borderId="104" fillId="3" fontId="23" numFmtId="166" xfId="0" applyAlignment="1" applyBorder="1" applyFont="1" applyNumberFormat="1">
      <alignment horizontal="right"/>
    </xf>
    <xf borderId="103" fillId="3" fontId="23" numFmtId="166" xfId="0" applyAlignment="1" applyBorder="1" applyFont="1" applyNumberFormat="1">
      <alignment horizontal="right"/>
    </xf>
    <xf borderId="100" fillId="4" fontId="23" numFmtId="166" xfId="0" applyAlignment="1" applyBorder="1" applyFont="1" applyNumberFormat="1">
      <alignment horizontal="right"/>
    </xf>
    <xf borderId="1" fillId="4" fontId="23" numFmtId="166" xfId="0" applyAlignment="1" applyBorder="1" applyFont="1" applyNumberFormat="1">
      <alignment horizontal="right"/>
    </xf>
    <xf borderId="0" fillId="0" fontId="23" numFmtId="0" xfId="0" applyAlignment="1" applyFont="1">
      <alignment horizontal="left"/>
    </xf>
    <xf borderId="1" fillId="4" fontId="40" numFmtId="0" xfId="0" applyAlignment="1" applyBorder="1" applyFont="1">
      <alignment horizontal="left" vertical="center"/>
    </xf>
    <xf borderId="87" fillId="6" fontId="23" numFmtId="166" xfId="0" applyAlignment="1" applyBorder="1" applyFont="1" applyNumberFormat="1">
      <alignment horizontal="right"/>
    </xf>
    <xf borderId="1" fillId="6" fontId="23" numFmtId="166" xfId="0" applyAlignment="1" applyBorder="1" applyFont="1" applyNumberFormat="1">
      <alignment horizontal="right"/>
    </xf>
    <xf borderId="105" fillId="4" fontId="23" numFmtId="0" xfId="0" applyAlignment="1" applyBorder="1" applyFont="1">
      <alignment horizontal="left" vertical="center"/>
    </xf>
    <xf borderId="106" fillId="4" fontId="23" numFmtId="0" xfId="0" applyAlignment="1" applyBorder="1" applyFont="1">
      <alignment horizontal="left" vertical="top"/>
    </xf>
    <xf borderId="75" fillId="4" fontId="23" numFmtId="166" xfId="0" applyAlignment="1" applyBorder="1" applyFont="1" applyNumberFormat="1">
      <alignment horizontal="right"/>
    </xf>
    <xf borderId="27" fillId="6" fontId="23" numFmtId="166" xfId="0" applyAlignment="1" applyBorder="1" applyFont="1" applyNumberFormat="1">
      <alignment horizontal="right"/>
    </xf>
    <xf borderId="75" fillId="5" fontId="23" numFmtId="166" xfId="0" applyAlignment="1" applyBorder="1" applyFont="1" applyNumberFormat="1">
      <alignment horizontal="right"/>
    </xf>
    <xf borderId="107" fillId="6" fontId="23" numFmtId="166" xfId="0" applyAlignment="1" applyBorder="1" applyFont="1" applyNumberFormat="1">
      <alignment horizontal="right"/>
    </xf>
    <xf borderId="75" fillId="6" fontId="23" numFmtId="166" xfId="0" applyAlignment="1" applyBorder="1" applyFont="1" applyNumberFormat="1">
      <alignment horizontal="right"/>
    </xf>
    <xf borderId="45" fillId="4" fontId="23" numFmtId="0" xfId="0" applyAlignment="1" applyBorder="1" applyFont="1">
      <alignment horizontal="left" vertical="top"/>
    </xf>
    <xf borderId="108" fillId="6" fontId="23" numFmtId="166" xfId="0" applyAlignment="1" applyBorder="1" applyFont="1" applyNumberFormat="1">
      <alignment horizontal="right"/>
    </xf>
    <xf borderId="75" fillId="3" fontId="23" numFmtId="166" xfId="0" applyAlignment="1" applyBorder="1" applyFont="1" applyNumberFormat="1">
      <alignment horizontal="right"/>
    </xf>
    <xf borderId="109" fillId="0" fontId="23" numFmtId="166" xfId="0" applyAlignment="1" applyBorder="1" applyFont="1" applyNumberFormat="1">
      <alignment horizontal="right"/>
    </xf>
    <xf borderId="50" fillId="3" fontId="23" numFmtId="166" xfId="0" applyAlignment="1" applyBorder="1" applyFont="1" applyNumberFormat="1">
      <alignment horizontal="right"/>
    </xf>
    <xf borderId="110" fillId="6" fontId="23" numFmtId="166" xfId="0" applyAlignment="1" applyBorder="1" applyFont="1" applyNumberFormat="1">
      <alignment horizontal="right"/>
    </xf>
    <xf borderId="111" fillId="6" fontId="23" numFmtId="166" xfId="0" applyAlignment="1" applyBorder="1" applyFont="1" applyNumberFormat="1">
      <alignment horizontal="right"/>
    </xf>
    <xf borderId="50" fillId="6" fontId="23" numFmtId="166" xfId="0" applyAlignment="1" applyBorder="1" applyFont="1" applyNumberFormat="1">
      <alignment horizontal="right"/>
    </xf>
    <xf borderId="110" fillId="3" fontId="23" numFmtId="166" xfId="0" applyAlignment="1" applyBorder="1" applyFont="1" applyNumberFormat="1">
      <alignment horizontal="right"/>
    </xf>
    <xf borderId="75" fillId="0" fontId="23" numFmtId="166" xfId="0" applyAlignment="1" applyBorder="1" applyFont="1" applyNumberFormat="1">
      <alignment horizontal="right"/>
    </xf>
    <xf borderId="111" fillId="3" fontId="23" numFmtId="166" xfId="0" applyAlignment="1" applyBorder="1" applyFont="1" applyNumberFormat="1">
      <alignment horizontal="right"/>
    </xf>
    <xf borderId="100" fillId="4" fontId="23" numFmtId="0" xfId="0" applyAlignment="1" applyBorder="1" applyFont="1">
      <alignment horizontal="left" vertical="center"/>
    </xf>
    <xf borderId="1" fillId="3" fontId="23" numFmtId="0" xfId="0" applyAlignment="1" applyBorder="1" applyFont="1">
      <alignment horizontal="left" vertical="center"/>
    </xf>
    <xf borderId="112" fillId="4" fontId="23" numFmtId="166" xfId="0" applyAlignment="1" applyBorder="1" applyFont="1" applyNumberFormat="1">
      <alignment horizontal="right"/>
    </xf>
    <xf borderId="113" fillId="3" fontId="23" numFmtId="166" xfId="0" applyAlignment="1" applyBorder="1" applyFont="1" applyNumberFormat="1">
      <alignment horizontal="right"/>
    </xf>
    <xf borderId="104" fillId="4" fontId="23" numFmtId="0" xfId="0" applyAlignment="1" applyBorder="1" applyFont="1">
      <alignment horizontal="left" vertical="top"/>
    </xf>
    <xf borderId="103" fillId="0" fontId="23" numFmtId="166" xfId="0" applyAlignment="1" applyBorder="1" applyFont="1" applyNumberFormat="1">
      <alignment horizontal="right"/>
    </xf>
    <xf borderId="114" fillId="0" fontId="23" numFmtId="166" xfId="0" applyAlignment="1" applyBorder="1" applyFont="1" applyNumberFormat="1">
      <alignment horizontal="right"/>
    </xf>
    <xf borderId="49" fillId="4" fontId="21" numFmtId="49" xfId="0" applyAlignment="1" applyBorder="1" applyFont="1" applyNumberFormat="1">
      <alignment horizontal="left" vertical="center"/>
    </xf>
    <xf borderId="115" fillId="4" fontId="23" numFmtId="49" xfId="0" applyAlignment="1" applyBorder="1" applyFont="1" applyNumberFormat="1">
      <alignment horizontal="left"/>
    </xf>
    <xf borderId="116" fillId="4" fontId="23" numFmtId="49" xfId="0" applyAlignment="1" applyBorder="1" applyFont="1" applyNumberFormat="1">
      <alignment horizontal="left" vertical="center"/>
    </xf>
    <xf borderId="117" fillId="0" fontId="23" numFmtId="49" xfId="0" applyAlignment="1" applyBorder="1" applyFont="1" applyNumberFormat="1">
      <alignment horizontal="left"/>
    </xf>
    <xf borderId="87" fillId="5" fontId="23" numFmtId="166" xfId="0" applyAlignment="1" applyBorder="1" applyFont="1" applyNumberFormat="1">
      <alignment horizontal="right"/>
    </xf>
    <xf borderId="26" fillId="6" fontId="23" numFmtId="166" xfId="0" applyAlignment="1" applyBorder="1" applyFont="1" applyNumberFormat="1">
      <alignment horizontal="right"/>
    </xf>
    <xf borderId="64" fillId="0" fontId="23" numFmtId="49" xfId="0" applyAlignment="1" applyBorder="1" applyFont="1" applyNumberFormat="1">
      <alignment horizontal="left"/>
    </xf>
    <xf borderId="118" fillId="0" fontId="23" numFmtId="166" xfId="0" applyAlignment="1" applyBorder="1" applyFont="1" applyNumberFormat="1">
      <alignment horizontal="right"/>
    </xf>
    <xf borderId="26" fillId="5" fontId="23" numFmtId="166" xfId="0" applyAlignment="1" applyBorder="1" applyFont="1" applyNumberFormat="1">
      <alignment horizontal="right"/>
    </xf>
    <xf borderId="106" fillId="4" fontId="23" numFmtId="0" xfId="0" applyAlignment="1" applyBorder="1" applyFont="1">
      <alignment horizontal="left" vertical="center"/>
    </xf>
    <xf borderId="108" fillId="3" fontId="23" numFmtId="166" xfId="0" applyAlignment="1" applyBorder="1" applyFont="1" applyNumberFormat="1">
      <alignment horizontal="right"/>
    </xf>
    <xf borderId="0" fillId="0" fontId="23" numFmtId="166" xfId="0" applyAlignment="1" applyFont="1" applyNumberFormat="1">
      <alignment horizontal="right"/>
    </xf>
    <xf borderId="104" fillId="4" fontId="28" numFmtId="166" xfId="0" applyAlignment="1" applyBorder="1" applyFont="1" applyNumberFormat="1">
      <alignment horizontal="right"/>
    </xf>
    <xf borderId="1" fillId="4" fontId="41" numFmtId="0" xfId="0" applyAlignment="1" applyBorder="1" applyFont="1">
      <alignment horizontal="left" vertical="center"/>
    </xf>
    <xf borderId="103" fillId="9" fontId="23" numFmtId="166" xfId="0" applyAlignment="1" applyBorder="1" applyFill="1" applyFont="1" applyNumberFormat="1">
      <alignment horizontal="right"/>
    </xf>
    <xf borderId="1" fillId="4" fontId="31" numFmtId="166" xfId="0" applyAlignment="1" applyBorder="1" applyFont="1" applyNumberFormat="1">
      <alignment horizontal="left" vertical="center"/>
    </xf>
    <xf borderId="1" fillId="4" fontId="22" numFmtId="0" xfId="0" applyAlignment="1" applyBorder="1" applyFont="1">
      <alignment horizontal="left" vertical="center"/>
    </xf>
    <xf borderId="1" fillId="4" fontId="42" numFmtId="0" xfId="0" applyAlignment="1" applyBorder="1" applyFont="1">
      <alignment horizontal="left" vertical="center"/>
    </xf>
    <xf borderId="1" fillId="4" fontId="43" numFmtId="0" xfId="0" applyAlignment="1" applyBorder="1" applyFont="1">
      <alignment horizontal="left" vertical="center"/>
    </xf>
    <xf borderId="1" fillId="4" fontId="23" numFmtId="0" xfId="0" applyAlignment="1" applyBorder="1" applyFont="1">
      <alignment horizontal="left" vertical="center"/>
    </xf>
    <xf borderId="1" fillId="4" fontId="29" numFmtId="0" xfId="0" applyAlignment="1" applyBorder="1" applyFont="1">
      <alignment horizontal="left"/>
    </xf>
    <xf borderId="0" fillId="0" fontId="43" numFmtId="49" xfId="0" applyAlignment="1" applyFont="1" applyNumberFormat="1">
      <alignment horizontal="left"/>
    </xf>
    <xf borderId="0" fillId="0" fontId="28" numFmtId="49" xfId="0" applyAlignment="1" applyFont="1" applyNumberFormat="1">
      <alignment horizontal="left"/>
    </xf>
    <xf borderId="28" fillId="5" fontId="22" numFmtId="165" xfId="0" applyAlignment="1" applyBorder="1" applyFont="1" applyNumberFormat="1">
      <alignment horizontal="center" shrinkToFit="0" vertical="center" wrapText="1"/>
    </xf>
    <xf borderId="4" fillId="2" fontId="34" numFmtId="0" xfId="0" applyAlignment="1" applyBorder="1" applyFont="1">
      <alignment horizontal="right" vertical="center"/>
    </xf>
    <xf borderId="2" fillId="10" fontId="2" numFmtId="165" xfId="0" applyAlignment="1" applyBorder="1" applyFill="1" applyFont="1" applyNumberFormat="1">
      <alignment horizontal="center" shrinkToFit="0" vertical="center" wrapText="1"/>
    </xf>
    <xf borderId="1" fillId="2" fontId="34" numFmtId="0" xfId="0" applyAlignment="1" applyBorder="1" applyFont="1">
      <alignment horizontal="center" vertical="center"/>
    </xf>
    <xf borderId="41" fillId="4" fontId="28" numFmtId="0" xfId="0" applyAlignment="1" applyBorder="1" applyFont="1">
      <alignment horizontal="left" vertical="center"/>
    </xf>
    <xf borderId="42" fillId="4" fontId="28" numFmtId="0" xfId="0" applyAlignment="1" applyBorder="1" applyFont="1">
      <alignment horizontal="left" vertical="center"/>
    </xf>
    <xf borderId="119" fillId="4" fontId="28" numFmtId="0" xfId="0" applyAlignment="1" applyBorder="1" applyFont="1">
      <alignment horizontal="left" vertical="center"/>
    </xf>
    <xf borderId="119" fillId="4" fontId="21" numFmtId="0" xfId="0" applyAlignment="1" applyBorder="1" applyFont="1">
      <alignment horizontal="center" vertical="center"/>
    </xf>
    <xf borderId="120" fillId="4" fontId="21" numFmtId="0" xfId="0" applyAlignment="1" applyBorder="1" applyFont="1">
      <alignment horizontal="center" vertical="center"/>
    </xf>
    <xf borderId="121" fillId="4" fontId="21" numFmtId="0" xfId="0" applyAlignment="1" applyBorder="1" applyFont="1">
      <alignment horizontal="center" vertical="center"/>
    </xf>
    <xf borderId="122" fillId="2" fontId="34" numFmtId="0" xfId="0" applyAlignment="1" applyBorder="1" applyFont="1">
      <alignment horizontal="left" vertical="center"/>
    </xf>
    <xf borderId="123" fillId="0" fontId="4" numFmtId="0" xfId="0" applyAlignment="1" applyBorder="1" applyFont="1">
      <alignment horizontal="left"/>
    </xf>
    <xf borderId="87" fillId="4" fontId="21" numFmtId="0" xfId="0" applyAlignment="1" applyBorder="1" applyFont="1">
      <alignment horizontal="center" vertical="center"/>
    </xf>
    <xf borderId="124" fillId="4" fontId="21" numFmtId="0" xfId="0" applyAlignment="1" applyBorder="1" applyFont="1">
      <alignment horizontal="center" vertical="center"/>
    </xf>
    <xf borderId="55" fillId="2" fontId="34" numFmtId="0" xfId="0" applyAlignment="1" applyBorder="1" applyFont="1">
      <alignment horizontal="left" vertical="center"/>
    </xf>
    <xf borderId="125" fillId="2" fontId="28" numFmtId="0" xfId="0" applyAlignment="1" applyBorder="1" applyFont="1">
      <alignment horizontal="left"/>
    </xf>
    <xf borderId="126" fillId="0" fontId="21" numFmtId="0" xfId="0" applyAlignment="1" applyBorder="1" applyFont="1">
      <alignment horizontal="center"/>
    </xf>
    <xf borderId="87" fillId="2" fontId="21" numFmtId="0" xfId="0" applyAlignment="1" applyBorder="1" applyFont="1">
      <alignment horizontal="center"/>
    </xf>
    <xf borderId="55" fillId="2" fontId="10" numFmtId="0" xfId="0" applyAlignment="1" applyBorder="1" applyFont="1">
      <alignment horizontal="left" vertical="center"/>
    </xf>
    <xf borderId="1" fillId="2" fontId="34" numFmtId="0" xfId="0" applyAlignment="1" applyBorder="1" applyFont="1">
      <alignment horizontal="left" vertical="center"/>
    </xf>
    <xf borderId="1" fillId="2" fontId="31" numFmtId="0" xfId="0" applyAlignment="1" applyBorder="1" applyFont="1">
      <alignment horizontal="left" vertical="center"/>
    </xf>
    <xf borderId="125" fillId="2" fontId="31" numFmtId="0" xfId="0" applyAlignment="1" applyBorder="1" applyFont="1">
      <alignment horizontal="right" vertical="center"/>
    </xf>
    <xf borderId="1" fillId="2" fontId="21" numFmtId="0" xfId="0" applyAlignment="1" applyBorder="1" applyFont="1">
      <alignment horizontal="center"/>
    </xf>
    <xf borderId="100" fillId="2" fontId="21" numFmtId="0" xfId="0" applyAlignment="1" applyBorder="1" applyFont="1">
      <alignment horizontal="center"/>
    </xf>
    <xf borderId="87" fillId="2" fontId="28" numFmtId="0" xfId="0" applyAlignment="1" applyBorder="1" applyFont="1">
      <alignment horizontal="left"/>
    </xf>
    <xf borderId="125" fillId="2" fontId="21" numFmtId="0" xfId="0" applyAlignment="1" applyBorder="1" applyFont="1">
      <alignment horizontal="center" vertical="center"/>
    </xf>
    <xf borderId="87" fillId="2" fontId="21" numFmtId="0" xfId="0" applyAlignment="1" applyBorder="1" applyFont="1">
      <alignment horizontal="center" vertical="center"/>
    </xf>
    <xf borderId="124" fillId="2" fontId="21" numFmtId="0" xfId="0" applyAlignment="1" applyBorder="1" applyFont="1">
      <alignment horizontal="center" vertical="center"/>
    </xf>
    <xf borderId="127" fillId="2" fontId="28" numFmtId="0" xfId="0" applyAlignment="1" applyBorder="1" applyFont="1">
      <alignment horizontal="left"/>
    </xf>
    <xf borderId="128" fillId="4" fontId="41" numFmtId="0" xfId="0" applyAlignment="1" applyBorder="1" applyFont="1">
      <alignment horizontal="left" vertical="center"/>
    </xf>
    <xf borderId="47" fillId="8" fontId="30" numFmtId="166" xfId="0" applyAlignment="1" applyBorder="1" applyFont="1" applyNumberFormat="1">
      <alignment horizontal="right"/>
    </xf>
    <xf borderId="46" fillId="8" fontId="30" numFmtId="166" xfId="0" applyAlignment="1" applyBorder="1" applyFont="1" applyNumberFormat="1">
      <alignment horizontal="right"/>
    </xf>
    <xf borderId="129" fillId="8" fontId="30" numFmtId="166" xfId="0" applyAlignment="1" applyBorder="1" applyFont="1" applyNumberFormat="1">
      <alignment horizontal="right"/>
    </xf>
    <xf borderId="130" fillId="8" fontId="30" numFmtId="166" xfId="0" applyAlignment="1" applyBorder="1" applyFont="1" applyNumberFormat="1">
      <alignment horizontal="right"/>
    </xf>
    <xf quotePrefix="1" borderId="55" fillId="4" fontId="29" numFmtId="0" xfId="0" applyAlignment="1" applyBorder="1" applyFont="1">
      <alignment horizontal="center" vertical="center"/>
    </xf>
    <xf borderId="4" fillId="4" fontId="29" numFmtId="0" xfId="0" applyAlignment="1" applyBorder="1" applyFont="1">
      <alignment horizontal="left" vertical="center"/>
    </xf>
    <xf borderId="50" fillId="4" fontId="28" numFmtId="166" xfId="0" applyAlignment="1" applyBorder="1" applyFont="1" applyNumberFormat="1">
      <alignment horizontal="right"/>
    </xf>
    <xf borderId="49" fillId="8" fontId="28" numFmtId="166" xfId="0" applyAlignment="1" applyBorder="1" applyFont="1" applyNumberFormat="1">
      <alignment horizontal="right"/>
    </xf>
    <xf borderId="50" fillId="3" fontId="28" numFmtId="166" xfId="0" applyAlignment="1" applyBorder="1" applyFont="1" applyNumberFormat="1">
      <alignment horizontal="right"/>
    </xf>
    <xf borderId="50" fillId="8" fontId="28" numFmtId="166" xfId="0" applyAlignment="1" applyBorder="1" applyFont="1" applyNumberFormat="1">
      <alignment horizontal="right"/>
    </xf>
    <xf borderId="86" fillId="8" fontId="28" numFmtId="166" xfId="0" applyAlignment="1" applyBorder="1" applyFont="1" applyNumberFormat="1">
      <alignment horizontal="right"/>
    </xf>
    <xf quotePrefix="1" borderId="131" fillId="4" fontId="29" numFmtId="0" xfId="0" applyAlignment="1" applyBorder="1" applyFont="1">
      <alignment horizontal="center" vertical="center"/>
    </xf>
    <xf borderId="2" fillId="4" fontId="29" numFmtId="0" xfId="0" applyAlignment="1" applyBorder="1" applyFont="1">
      <alignment horizontal="left" vertical="center"/>
    </xf>
    <xf borderId="132" fillId="0" fontId="4" numFmtId="0" xfId="0" applyAlignment="1" applyBorder="1" applyFont="1">
      <alignment horizontal="left"/>
    </xf>
    <xf borderId="26" fillId="8" fontId="28" numFmtId="166" xfId="0" applyAlignment="1" applyBorder="1" applyFont="1" applyNumberFormat="1">
      <alignment horizontal="right"/>
    </xf>
    <xf borderId="71" fillId="4" fontId="41" numFmtId="0" xfId="0" applyAlignment="1" applyBorder="1" applyFont="1">
      <alignment horizontal="left" vertical="center"/>
    </xf>
    <xf borderId="25" fillId="2" fontId="21" numFmtId="0" xfId="0" applyAlignment="1" applyBorder="1" applyFont="1">
      <alignment horizontal="left" vertical="center"/>
    </xf>
    <xf borderId="73" fillId="2" fontId="21" numFmtId="0" xfId="0" applyAlignment="1" applyBorder="1" applyFont="1">
      <alignment horizontal="left" vertical="center"/>
    </xf>
    <xf quotePrefix="1" borderId="133" fillId="4" fontId="29" numFmtId="0" xfId="0" applyAlignment="1" applyBorder="1" applyFont="1">
      <alignment horizontal="center" vertical="center"/>
    </xf>
    <xf borderId="134" fillId="0" fontId="29" numFmtId="0" xfId="0" applyAlignment="1" applyBorder="1" applyFont="1">
      <alignment horizontal="left" vertical="center"/>
    </xf>
    <xf borderId="134" fillId="0" fontId="4" numFmtId="0" xfId="0" applyAlignment="1" applyBorder="1" applyFont="1">
      <alignment horizontal="left"/>
    </xf>
    <xf borderId="135" fillId="0" fontId="4" numFmtId="0" xfId="0" applyAlignment="1" applyBorder="1" applyFont="1">
      <alignment horizontal="left"/>
    </xf>
    <xf quotePrefix="1" borderId="136" fillId="4" fontId="29" numFmtId="0" xfId="0" applyAlignment="1" applyBorder="1" applyFont="1">
      <alignment horizontal="center" vertical="center"/>
    </xf>
    <xf borderId="137" fillId="0" fontId="29" numFmtId="0" xfId="0" applyAlignment="1" applyBorder="1" applyFont="1">
      <alignment horizontal="left" vertical="center"/>
    </xf>
    <xf borderId="137" fillId="0" fontId="4" numFmtId="0" xfId="0" applyAlignment="1" applyBorder="1" applyFont="1">
      <alignment horizontal="left"/>
    </xf>
    <xf borderId="138" fillId="0" fontId="4" numFmtId="0" xfId="0" applyAlignment="1" applyBorder="1" applyFont="1">
      <alignment horizontal="left"/>
    </xf>
    <xf quotePrefix="1" borderId="139" fillId="4" fontId="29" numFmtId="0" xfId="0" applyAlignment="1" applyBorder="1" applyFont="1">
      <alignment horizontal="center" vertical="center"/>
    </xf>
    <xf borderId="140" fillId="0" fontId="29" numFmtId="0" xfId="0" applyAlignment="1" applyBorder="1" applyFont="1">
      <alignment horizontal="left" vertical="center"/>
    </xf>
    <xf borderId="140" fillId="0" fontId="4" numFmtId="0" xfId="0" applyAlignment="1" applyBorder="1" applyFont="1">
      <alignment horizontal="left"/>
    </xf>
    <xf borderId="141" fillId="0" fontId="4" numFmtId="0" xfId="0" applyAlignment="1" applyBorder="1" applyFont="1">
      <alignment horizontal="left"/>
    </xf>
    <xf borderId="26" fillId="3" fontId="28" numFmtId="166" xfId="0" applyAlignment="1" applyBorder="1" applyFont="1" applyNumberFormat="1">
      <alignment horizontal="right"/>
    </xf>
    <xf borderId="23" fillId="0" fontId="29" numFmtId="0" xfId="0" applyAlignment="1" applyBorder="1" applyFont="1">
      <alignment horizontal="left" vertical="center"/>
    </xf>
    <xf borderId="87" fillId="3" fontId="28" numFmtId="166" xfId="0" applyAlignment="1" applyBorder="1" applyFont="1" applyNumberFormat="1">
      <alignment horizontal="right"/>
    </xf>
    <xf borderId="2" fillId="4" fontId="34" numFmtId="0" xfId="0" applyAlignment="1" applyBorder="1" applyFont="1">
      <alignment horizontal="left" vertical="center"/>
    </xf>
    <xf borderId="103" fillId="4" fontId="28" numFmtId="166" xfId="0" applyAlignment="1" applyBorder="1" applyFont="1" applyNumberFormat="1">
      <alignment horizontal="right"/>
    </xf>
    <xf borderId="142" fillId="8" fontId="28" numFmtId="166" xfId="0" applyAlignment="1" applyBorder="1" applyFont="1" applyNumberFormat="1">
      <alignment horizontal="right"/>
    </xf>
    <xf borderId="86" fillId="3" fontId="28" numFmtId="166" xfId="0" applyAlignment="1" applyBorder="1" applyFont="1" applyNumberFormat="1">
      <alignment horizontal="right"/>
    </xf>
    <xf borderId="75" fillId="8" fontId="28" numFmtId="166" xfId="0" applyAlignment="1" applyBorder="1" applyFont="1" applyNumberFormat="1">
      <alignment horizontal="right"/>
    </xf>
    <xf borderId="50" fillId="11" fontId="28" numFmtId="166" xfId="0" applyAlignment="1" applyBorder="1" applyFill="1" applyFont="1" applyNumberFormat="1">
      <alignment horizontal="right"/>
    </xf>
    <xf borderId="85" fillId="11" fontId="28" numFmtId="166" xfId="0" applyAlignment="1" applyBorder="1" applyFont="1" applyNumberFormat="1">
      <alignment horizontal="right"/>
    </xf>
    <xf quotePrefix="1" borderId="44" fillId="4" fontId="29" numFmtId="0" xfId="0" applyAlignment="1" applyBorder="1" applyFont="1">
      <alignment horizontal="center" vertical="center"/>
    </xf>
    <xf borderId="143" fillId="4" fontId="29" numFmtId="0" xfId="0" applyAlignment="1" applyBorder="1" applyFont="1">
      <alignment horizontal="left" vertical="center"/>
    </xf>
    <xf borderId="144" fillId="0" fontId="4" numFmtId="0" xfId="0" applyAlignment="1" applyBorder="1" applyFont="1">
      <alignment horizontal="left"/>
    </xf>
    <xf borderId="4" fillId="3" fontId="28" numFmtId="49" xfId="0" applyAlignment="1" applyBorder="1" applyFont="1" applyNumberFormat="1">
      <alignment horizontal="left" vertical="center"/>
    </xf>
    <xf borderId="145" fillId="4" fontId="10" numFmtId="0" xfId="0" applyAlignment="1" applyBorder="1" applyFont="1">
      <alignment horizontal="left" vertical="center"/>
    </xf>
    <xf borderId="146" fillId="0" fontId="4" numFmtId="0" xfId="0" applyAlignment="1" applyBorder="1" applyFont="1">
      <alignment horizontal="left"/>
    </xf>
    <xf borderId="147" fillId="0" fontId="4" numFmtId="0" xfId="0" applyAlignment="1" applyBorder="1" applyFont="1">
      <alignment horizontal="left"/>
    </xf>
    <xf borderId="148" fillId="7" fontId="23" numFmtId="166" xfId="0" applyAlignment="1" applyBorder="1" applyFont="1" applyNumberFormat="1">
      <alignment horizontal="right"/>
    </xf>
    <xf borderId="149" fillId="0" fontId="4" numFmtId="0" xfId="0" applyAlignment="1" applyBorder="1" applyFont="1">
      <alignment horizontal="left"/>
    </xf>
    <xf borderId="88" fillId="4" fontId="21" numFmtId="166" xfId="0" applyAlignment="1" applyBorder="1" applyFont="1" applyNumberFormat="1">
      <alignment horizontal="right"/>
    </xf>
    <xf borderId="88" fillId="4" fontId="28" numFmtId="166" xfId="0" applyAlignment="1" applyBorder="1" applyFont="1" applyNumberFormat="1">
      <alignment horizontal="right"/>
    </xf>
    <xf borderId="150" fillId="4" fontId="28" numFmtId="166" xfId="0" applyAlignment="1" applyBorder="1" applyFont="1" applyNumberFormat="1">
      <alignment horizontal="right"/>
    </xf>
    <xf borderId="0" fillId="0" fontId="30" numFmtId="166" xfId="0" applyAlignment="1" applyFont="1" applyNumberFormat="1">
      <alignment horizontal="left"/>
    </xf>
    <xf borderId="71" fillId="4" fontId="31" numFmtId="0" xfId="0" applyAlignment="1" applyBorder="1" applyFont="1">
      <alignment horizontal="left" vertical="center"/>
    </xf>
    <xf borderId="25" fillId="4" fontId="33" numFmtId="0" xfId="0" applyAlignment="1" applyBorder="1" applyFont="1">
      <alignment horizontal="left" vertical="center"/>
    </xf>
    <xf borderId="25" fillId="4" fontId="31" numFmtId="0" xfId="0" applyAlignment="1" applyBorder="1" applyFont="1">
      <alignment horizontal="left" vertical="center"/>
    </xf>
    <xf borderId="87" fillId="4" fontId="28" numFmtId="0" xfId="0" applyAlignment="1" applyBorder="1" applyFont="1">
      <alignment horizontal="left"/>
    </xf>
    <xf borderId="25" fillId="4" fontId="21" numFmtId="0" xfId="0" applyAlignment="1" applyBorder="1" applyFont="1">
      <alignment horizontal="center"/>
    </xf>
    <xf borderId="151" fillId="4" fontId="21" numFmtId="0" xfId="0" applyAlignment="1" applyBorder="1" applyFont="1">
      <alignment horizontal="center"/>
    </xf>
    <xf borderId="87" fillId="4" fontId="21" numFmtId="0" xfId="0" applyAlignment="1" applyBorder="1" applyFont="1">
      <alignment horizontal="center"/>
    </xf>
    <xf borderId="99" fillId="4" fontId="21" numFmtId="0" xfId="0" applyAlignment="1" applyBorder="1" applyFont="1">
      <alignment horizontal="center"/>
    </xf>
    <xf borderId="152" fillId="4" fontId="21" numFmtId="0" xfId="0" applyAlignment="1" applyBorder="1" applyFont="1">
      <alignment horizontal="center"/>
    </xf>
    <xf borderId="1" fillId="4" fontId="21" numFmtId="0" xfId="0" applyAlignment="1" applyBorder="1" applyFont="1">
      <alignment horizontal="center"/>
    </xf>
    <xf borderId="124" fillId="4" fontId="21" numFmtId="0" xfId="0" applyAlignment="1" applyBorder="1" applyFont="1">
      <alignment horizontal="center"/>
    </xf>
    <xf quotePrefix="1" borderId="80" fillId="4" fontId="29" numFmtId="0" xfId="0" applyAlignment="1" applyBorder="1" applyFont="1">
      <alignment horizontal="center" vertical="center"/>
    </xf>
    <xf borderId="153" fillId="4" fontId="29" numFmtId="0" xfId="0" applyAlignment="1" applyBorder="1" applyFont="1">
      <alignment horizontal="left" vertical="center"/>
    </xf>
    <xf borderId="154" fillId="0" fontId="4" numFmtId="0" xfId="0" applyAlignment="1" applyBorder="1" applyFont="1">
      <alignment horizontal="left"/>
    </xf>
    <xf borderId="155" fillId="0" fontId="4" numFmtId="0" xfId="0" applyAlignment="1" applyBorder="1" applyFont="1">
      <alignment horizontal="left"/>
    </xf>
    <xf borderId="47" fillId="4" fontId="28" numFmtId="166" xfId="0" applyAlignment="1" applyBorder="1" applyFont="1" applyNumberFormat="1">
      <alignment horizontal="right"/>
    </xf>
    <xf borderId="156" fillId="3" fontId="28" numFmtId="166" xfId="0" applyAlignment="1" applyBorder="1" applyFont="1" applyNumberFormat="1">
      <alignment horizontal="right"/>
    </xf>
    <xf borderId="47" fillId="3" fontId="28" numFmtId="166" xfId="0" applyAlignment="1" applyBorder="1" applyFont="1" applyNumberFormat="1">
      <alignment horizontal="right"/>
    </xf>
    <xf borderId="47" fillId="8" fontId="28" numFmtId="166" xfId="0" applyAlignment="1" applyBorder="1" applyFont="1" applyNumberFormat="1">
      <alignment horizontal="right"/>
    </xf>
    <xf borderId="130" fillId="3" fontId="28" numFmtId="166" xfId="0" applyAlignment="1" applyBorder="1" applyFont="1" applyNumberFormat="1">
      <alignment horizontal="right"/>
    </xf>
    <xf borderId="68" fillId="4" fontId="29" numFmtId="0" xfId="0" applyAlignment="1" applyBorder="1" applyFont="1">
      <alignment horizontal="left" vertical="center"/>
    </xf>
    <xf borderId="49" fillId="3" fontId="28" numFmtId="166" xfId="0" applyAlignment="1" applyBorder="1" applyFont="1" applyNumberFormat="1">
      <alignment horizontal="right"/>
    </xf>
    <xf borderId="85" fillId="3" fontId="28" numFmtId="166" xfId="0" applyAlignment="1" applyBorder="1" applyFont="1" applyNumberFormat="1">
      <alignment horizontal="right"/>
    </xf>
    <xf borderId="52" fillId="4" fontId="29" numFmtId="0" xfId="0" applyAlignment="1" applyBorder="1" applyFont="1">
      <alignment horizontal="left" vertical="center"/>
    </xf>
    <xf borderId="45" fillId="3" fontId="28" numFmtId="166" xfId="0" applyAlignment="1" applyBorder="1" applyFont="1" applyNumberFormat="1">
      <alignment horizontal="right"/>
    </xf>
    <xf borderId="157" fillId="3" fontId="28" numFmtId="166" xfId="0" applyAlignment="1" applyBorder="1" applyFont="1" applyNumberFormat="1">
      <alignment horizontal="right"/>
    </xf>
    <xf borderId="158" fillId="3" fontId="28" numFmtId="166" xfId="0" applyAlignment="1" applyBorder="1" applyFont="1" applyNumberFormat="1">
      <alignment horizontal="right"/>
    </xf>
    <xf borderId="45" fillId="4" fontId="41" numFmtId="0" xfId="0" applyAlignment="1" applyBorder="1" applyFont="1">
      <alignment horizontal="left" vertical="center"/>
    </xf>
    <xf borderId="45" fillId="4" fontId="29" numFmtId="0" xfId="0" applyAlignment="1" applyBorder="1" applyFont="1">
      <alignment horizontal="left" vertical="center"/>
    </xf>
    <xf borderId="159" fillId="4" fontId="28" numFmtId="166" xfId="0" applyAlignment="1" applyBorder="1" applyFont="1" applyNumberFormat="1">
      <alignment horizontal="right"/>
    </xf>
    <xf borderId="160" fillId="4" fontId="28" numFmtId="166" xfId="0" applyAlignment="1" applyBorder="1" applyFont="1" applyNumberFormat="1">
      <alignment horizontal="right"/>
    </xf>
    <xf borderId="56" fillId="4" fontId="28" numFmtId="166" xfId="0" applyAlignment="1" applyBorder="1" applyFont="1" applyNumberFormat="1">
      <alignment horizontal="right"/>
    </xf>
    <xf borderId="7" fillId="4" fontId="29" numFmtId="0" xfId="0" applyAlignment="1" applyBorder="1" applyFont="1">
      <alignment horizontal="left" shrinkToFit="0" vertical="center" wrapText="1"/>
    </xf>
    <xf borderId="68" fillId="4" fontId="29" numFmtId="0" xfId="0" applyAlignment="1" applyBorder="1" applyFont="1">
      <alignment horizontal="left" shrinkToFit="0" vertical="center" wrapText="1"/>
    </xf>
    <xf quotePrefix="1" borderId="161" fillId="4" fontId="29" numFmtId="0" xfId="0" applyAlignment="1" applyBorder="1" applyFont="1">
      <alignment horizontal="center" vertical="center"/>
    </xf>
    <xf quotePrefix="1" borderId="66" fillId="4" fontId="29" numFmtId="0" xfId="0" applyAlignment="1" applyBorder="1" applyFont="1">
      <alignment horizontal="center" vertical="center"/>
    </xf>
    <xf borderId="52" fillId="4" fontId="29" numFmtId="0" xfId="0" applyAlignment="1" applyBorder="1" applyFont="1">
      <alignment horizontal="left" shrinkToFit="0" vertical="center" wrapText="1"/>
    </xf>
    <xf borderId="107" fillId="8" fontId="28" numFmtId="166" xfId="0" applyAlignment="1" applyBorder="1" applyFont="1" applyNumberFormat="1">
      <alignment horizontal="right"/>
    </xf>
    <xf borderId="66" fillId="4" fontId="29" numFmtId="0" xfId="0" applyAlignment="1" applyBorder="1" applyFont="1">
      <alignment horizontal="center" vertical="center"/>
    </xf>
    <xf borderId="1" fillId="4" fontId="23" numFmtId="168" xfId="0" applyAlignment="1" applyBorder="1" applyFont="1" applyNumberFormat="1">
      <alignment horizontal="left" vertical="center"/>
    </xf>
    <xf borderId="110" fillId="8" fontId="28" numFmtId="166" xfId="0" applyAlignment="1" applyBorder="1" applyFont="1" applyNumberFormat="1">
      <alignment horizontal="right"/>
    </xf>
    <xf borderId="162" fillId="8" fontId="28" numFmtId="166" xfId="0" applyAlignment="1" applyBorder="1" applyFont="1" applyNumberFormat="1">
      <alignment horizontal="right"/>
    </xf>
    <xf borderId="26" fillId="11" fontId="28" numFmtId="166" xfId="0" applyAlignment="1" applyBorder="1" applyFont="1" applyNumberFormat="1">
      <alignment horizontal="right"/>
    </xf>
    <xf borderId="75" fillId="11" fontId="28" numFmtId="166" xfId="0" applyAlignment="1" applyBorder="1" applyFont="1" applyNumberFormat="1">
      <alignment horizontal="right"/>
    </xf>
    <xf borderId="75" fillId="3" fontId="28" numFmtId="166" xfId="0" applyAlignment="1" applyBorder="1" applyFont="1" applyNumberFormat="1">
      <alignment horizontal="right"/>
    </xf>
    <xf borderId="163" fillId="0" fontId="4" numFmtId="0" xfId="0" applyAlignment="1" applyBorder="1" applyFont="1">
      <alignment horizontal="left"/>
    </xf>
    <xf borderId="45" fillId="4" fontId="23" numFmtId="168" xfId="0" applyAlignment="1" applyBorder="1" applyFont="1" applyNumberFormat="1">
      <alignment horizontal="left" vertical="center"/>
    </xf>
    <xf borderId="10" fillId="4" fontId="29" numFmtId="0" xfId="0" applyAlignment="1" applyBorder="1" applyFont="1">
      <alignment horizontal="left" vertical="center"/>
    </xf>
    <xf borderId="10" fillId="3" fontId="28" numFmtId="49" xfId="0" applyAlignment="1" applyBorder="1" applyFont="1" applyNumberFormat="1">
      <alignment horizontal="left" vertical="center"/>
    </xf>
    <xf borderId="57" fillId="4" fontId="28" numFmtId="166" xfId="0" applyAlignment="1" applyBorder="1" applyFont="1" applyNumberFormat="1">
      <alignment horizontal="right"/>
    </xf>
    <xf borderId="164" fillId="4" fontId="34" numFmtId="0" xfId="0" applyAlignment="1" applyBorder="1" applyFont="1">
      <alignment horizontal="left" vertical="center"/>
    </xf>
    <xf borderId="165" fillId="4" fontId="34" numFmtId="0" xfId="0" applyAlignment="1" applyBorder="1" applyFont="1">
      <alignment horizontal="left" vertical="center"/>
    </xf>
    <xf borderId="165" fillId="4" fontId="31" numFmtId="0" xfId="0" applyAlignment="1" applyBorder="1" applyFont="1">
      <alignment horizontal="left" vertical="center"/>
    </xf>
    <xf borderId="166" fillId="2" fontId="23" numFmtId="166" xfId="0" applyAlignment="1" applyBorder="1" applyFont="1" applyNumberFormat="1">
      <alignment horizontal="left"/>
    </xf>
    <xf borderId="103" fillId="4" fontId="21" numFmtId="166" xfId="0" applyAlignment="1" applyBorder="1" applyFont="1" applyNumberFormat="1">
      <alignment horizontal="right"/>
    </xf>
    <xf borderId="101" fillId="4" fontId="28" numFmtId="166" xfId="0" applyAlignment="1" applyBorder="1" applyFont="1" applyNumberFormat="1">
      <alignment horizontal="right"/>
    </xf>
    <xf borderId="102" fillId="4" fontId="28" numFmtId="166" xfId="0" applyAlignment="1" applyBorder="1" applyFont="1" applyNumberFormat="1">
      <alignment horizontal="right"/>
    </xf>
    <xf borderId="142" fillId="4" fontId="28" numFmtId="166" xfId="0" applyAlignment="1" applyBorder="1" applyFont="1" applyNumberFormat="1">
      <alignment horizontal="right"/>
    </xf>
    <xf borderId="1" fillId="4" fontId="44" numFmtId="0" xfId="0" applyAlignment="1" applyBorder="1" applyFont="1">
      <alignment horizontal="right" vertical="center"/>
    </xf>
    <xf borderId="167" fillId="4" fontId="29" numFmtId="166" xfId="0" applyAlignment="1" applyBorder="1" applyFont="1" applyNumberFormat="1">
      <alignment horizontal="left" vertical="center"/>
    </xf>
    <xf borderId="1" fillId="4" fontId="29" numFmtId="49" xfId="0" applyAlignment="1" applyBorder="1" applyFont="1" applyNumberFormat="1">
      <alignment horizontal="left"/>
    </xf>
    <xf borderId="1" fillId="4" fontId="28" numFmtId="49" xfId="0" applyAlignment="1" applyBorder="1" applyFont="1" applyNumberFormat="1">
      <alignment horizontal="left" vertical="center"/>
    </xf>
    <xf borderId="0" fillId="0" fontId="28" numFmtId="0" xfId="0" applyAlignment="1" applyFont="1">
      <alignment horizontal="center"/>
    </xf>
    <xf borderId="0" fillId="0" fontId="28" numFmtId="0" xfId="0" applyAlignment="1" applyFont="1">
      <alignment horizontal="right"/>
    </xf>
    <xf borderId="0" fillId="0" fontId="21" numFmtId="0" xfId="0" applyAlignment="1" applyFont="1">
      <alignment horizontal="center"/>
    </xf>
    <xf borderId="0" fillId="0" fontId="28" numFmtId="0" xfId="0" applyAlignment="1" applyFont="1">
      <alignment horizontal="left" vertical="center"/>
    </xf>
    <xf borderId="0" fillId="0" fontId="21" numFmtId="0" xfId="0" applyAlignment="1" applyFont="1">
      <alignment horizontal="right" vertical="center"/>
    </xf>
    <xf borderId="4" fillId="5" fontId="22" numFmtId="165" xfId="0" applyAlignment="1" applyBorder="1" applyFont="1" applyNumberFormat="1">
      <alignment horizontal="center" shrinkToFit="0" vertical="center" wrapText="1"/>
    </xf>
    <xf borderId="1" fillId="4" fontId="28" numFmtId="165" xfId="0" applyAlignment="1" applyBorder="1" applyFont="1" applyNumberFormat="1">
      <alignment horizontal="right"/>
    </xf>
    <xf borderId="168" fillId="5" fontId="45" numFmtId="165" xfId="0" applyAlignment="1" applyBorder="1" applyFont="1" applyNumberFormat="1">
      <alignment horizontal="center" shrinkToFit="0" vertical="center" wrapText="1"/>
    </xf>
    <xf borderId="169" fillId="0" fontId="4" numFmtId="0" xfId="0" applyAlignment="1" applyBorder="1" applyFont="1">
      <alignment horizontal="left"/>
    </xf>
    <xf borderId="1" fillId="2" fontId="23" numFmtId="0" xfId="0" applyAlignment="1" applyBorder="1" applyFont="1">
      <alignment horizontal="left"/>
    </xf>
    <xf borderId="1" fillId="2" fontId="28" numFmtId="0" xfId="0" applyAlignment="1" applyBorder="1" applyFont="1">
      <alignment horizontal="left" vertical="center"/>
    </xf>
    <xf borderId="1" fillId="2" fontId="21" numFmtId="0" xfId="0" applyAlignment="1" applyBorder="1" applyFont="1">
      <alignment horizontal="right" vertical="center"/>
    </xf>
    <xf borderId="1" fillId="2" fontId="23" numFmtId="165" xfId="0" applyAlignment="1" applyBorder="1" applyFont="1" applyNumberFormat="1">
      <alignment horizontal="center" shrinkToFit="0" vertical="center" wrapText="1"/>
    </xf>
    <xf borderId="1" fillId="2" fontId="28" numFmtId="0" xfId="0" applyAlignment="1" applyBorder="1" applyFont="1">
      <alignment horizontal="left" shrinkToFit="0" wrapText="1"/>
    </xf>
    <xf borderId="59" fillId="0" fontId="21" numFmtId="0" xfId="0" applyAlignment="1" applyBorder="1" applyFont="1">
      <alignment horizontal="center"/>
    </xf>
    <xf borderId="0" fillId="0" fontId="21" numFmtId="0" xfId="0" applyAlignment="1" applyFont="1">
      <alignment horizontal="left" vertical="center"/>
    </xf>
    <xf borderId="0" fillId="0" fontId="21" numFmtId="0" xfId="0" applyAlignment="1" applyFont="1">
      <alignment horizontal="center" vertical="center"/>
    </xf>
    <xf borderId="170" fillId="0" fontId="28" numFmtId="0" xfId="0" applyAlignment="1" applyBorder="1" applyFont="1">
      <alignment horizontal="left"/>
    </xf>
    <xf borderId="171" fillId="0" fontId="21" numFmtId="0" xfId="0" applyAlignment="1" applyBorder="1" applyFont="1">
      <alignment horizontal="left" vertical="center"/>
    </xf>
    <xf borderId="171" fillId="0" fontId="21" numFmtId="3" xfId="0" applyAlignment="1" applyBorder="1" applyFont="1" applyNumberFormat="1">
      <alignment horizontal="center" vertical="center"/>
    </xf>
    <xf borderId="172" fillId="0" fontId="22" numFmtId="38" xfId="0" applyAlignment="1" applyBorder="1" applyFont="1" applyNumberFormat="1">
      <alignment horizontal="center" shrinkToFit="0" vertical="center" wrapText="1"/>
    </xf>
    <xf borderId="42" fillId="2" fontId="21" numFmtId="38" xfId="0" applyAlignment="1" applyBorder="1" applyFont="1" applyNumberFormat="1">
      <alignment horizontal="center" vertical="center"/>
    </xf>
    <xf borderId="1" fillId="2" fontId="28" numFmtId="3" xfId="0" applyAlignment="1" applyBorder="1" applyFont="1" applyNumberFormat="1">
      <alignment horizontal="right" vertical="center"/>
    </xf>
    <xf borderId="173" fillId="0" fontId="28" numFmtId="40" xfId="0" applyAlignment="1" applyBorder="1" applyFont="1" applyNumberFormat="1">
      <alignment horizontal="right" vertical="center"/>
    </xf>
    <xf borderId="0" fillId="0" fontId="28" numFmtId="40" xfId="0" applyAlignment="1" applyFont="1" applyNumberFormat="1">
      <alignment horizontal="right" vertical="center"/>
    </xf>
    <xf borderId="174" fillId="0" fontId="28" numFmtId="0" xfId="0" applyAlignment="1" applyBorder="1" applyFont="1">
      <alignment horizontal="left"/>
    </xf>
    <xf borderId="0" fillId="0" fontId="21" numFmtId="3" xfId="0" applyAlignment="1" applyFont="1" applyNumberFormat="1">
      <alignment horizontal="center" vertical="center"/>
    </xf>
    <xf borderId="175" fillId="0" fontId="4" numFmtId="0" xfId="0" applyAlignment="1" applyBorder="1" applyFont="1">
      <alignment horizontal="left"/>
    </xf>
    <xf borderId="1" fillId="2" fontId="21" numFmtId="38" xfId="0" applyAlignment="1" applyBorder="1" applyFont="1" applyNumberFormat="1">
      <alignment horizontal="center" vertical="center"/>
    </xf>
    <xf borderId="176" fillId="0" fontId="28" numFmtId="40" xfId="0" applyAlignment="1" applyBorder="1" applyFont="1" applyNumberFormat="1">
      <alignment horizontal="right" vertical="center"/>
    </xf>
    <xf borderId="177" fillId="0" fontId="28" numFmtId="0" xfId="0" applyAlignment="1" applyBorder="1" applyFont="1">
      <alignment horizontal="left"/>
    </xf>
    <xf borderId="178" fillId="0" fontId="28" numFmtId="0" xfId="0" applyAlignment="1" applyBorder="1" applyFont="1">
      <alignment horizontal="left"/>
    </xf>
    <xf borderId="178" fillId="0" fontId="21" numFmtId="169" xfId="0" applyAlignment="1" applyBorder="1" applyFont="1" applyNumberFormat="1">
      <alignment horizontal="center" vertical="center"/>
    </xf>
    <xf borderId="175" fillId="0" fontId="22" numFmtId="38" xfId="0" applyAlignment="1" applyBorder="1" applyFont="1" applyNumberFormat="1">
      <alignment horizontal="center" shrinkToFit="0" vertical="top" wrapText="1"/>
    </xf>
    <xf borderId="175" fillId="0" fontId="22" numFmtId="170" xfId="0" applyAlignment="1" applyBorder="1" applyFont="1" applyNumberFormat="1">
      <alignment horizontal="center" vertical="top"/>
    </xf>
    <xf borderId="175" fillId="0" fontId="22" numFmtId="170" xfId="0" applyAlignment="1" applyBorder="1" applyFont="1" applyNumberFormat="1">
      <alignment horizontal="center" shrinkToFit="0" vertical="top" wrapText="1"/>
    </xf>
    <xf borderId="1" fillId="2" fontId="23" numFmtId="170" xfId="0" applyAlignment="1" applyBorder="1" applyFont="1" applyNumberFormat="1">
      <alignment horizontal="center" vertical="center"/>
    </xf>
    <xf borderId="1" fillId="2" fontId="21" numFmtId="3" xfId="0" applyAlignment="1" applyBorder="1" applyFont="1" applyNumberFormat="1">
      <alignment horizontal="center" vertical="center"/>
    </xf>
    <xf borderId="176" fillId="0" fontId="21" numFmtId="3" xfId="0" applyAlignment="1" applyBorder="1" applyFont="1" applyNumberFormat="1">
      <alignment horizontal="center" vertical="center"/>
    </xf>
    <xf borderId="174" fillId="0" fontId="21" numFmtId="0" xfId="0" applyAlignment="1" applyBorder="1" applyFont="1">
      <alignment horizontal="left"/>
    </xf>
    <xf borderId="179" fillId="8" fontId="21" numFmtId="169" xfId="0" applyAlignment="1" applyBorder="1" applyFont="1" applyNumberFormat="1">
      <alignment horizontal="center" vertical="center"/>
    </xf>
    <xf borderId="1" fillId="2" fontId="21" numFmtId="169" xfId="0" applyAlignment="1" applyBorder="1" applyFont="1" applyNumberFormat="1">
      <alignment horizontal="center" vertical="center"/>
    </xf>
    <xf borderId="0" fillId="0" fontId="22" numFmtId="0" xfId="0" applyAlignment="1" applyFont="1">
      <alignment horizontal="left" vertical="center"/>
    </xf>
    <xf borderId="180" fillId="0" fontId="28" numFmtId="3" xfId="0" applyAlignment="1" applyBorder="1" applyFont="1" applyNumberFormat="1">
      <alignment horizontal="center" vertical="center"/>
    </xf>
    <xf borderId="181" fillId="8" fontId="28" numFmtId="0" xfId="0" applyAlignment="1" applyBorder="1" applyFont="1">
      <alignment horizontal="center"/>
    </xf>
    <xf borderId="1" fillId="2" fontId="28" numFmtId="0" xfId="0" applyAlignment="1" applyBorder="1" applyFont="1">
      <alignment horizontal="center"/>
    </xf>
    <xf borderId="182" fillId="0" fontId="23" numFmtId="0" xfId="0" applyAlignment="1" applyBorder="1" applyFont="1">
      <alignment horizontal="left" vertical="center"/>
    </xf>
    <xf borderId="182" fillId="0" fontId="28" numFmtId="171" xfId="0" applyAlignment="1" applyBorder="1" applyFont="1" applyNumberFormat="1">
      <alignment horizontal="right" vertical="center"/>
    </xf>
    <xf borderId="31" fillId="3" fontId="28" numFmtId="172" xfId="0" applyAlignment="1" applyBorder="1" applyFont="1" applyNumberFormat="1">
      <alignment horizontal="right"/>
    </xf>
    <xf borderId="183" fillId="2" fontId="2" numFmtId="3" xfId="0" applyAlignment="1" applyBorder="1" applyFont="1" applyNumberFormat="1">
      <alignment horizontal="left" vertical="center"/>
    </xf>
    <xf borderId="176" fillId="0" fontId="28" numFmtId="0" xfId="0" applyAlignment="1" applyBorder="1" applyFont="1">
      <alignment horizontal="left"/>
    </xf>
    <xf borderId="0" fillId="0" fontId="2" numFmtId="0" xfId="0" applyAlignment="1" applyFont="1">
      <alignment horizontal="left" vertical="center"/>
    </xf>
    <xf borderId="63" fillId="0" fontId="23" numFmtId="0" xfId="0" applyAlignment="1" applyBorder="1" applyFont="1">
      <alignment horizontal="left" vertical="center"/>
    </xf>
    <xf borderId="63" fillId="0" fontId="28" numFmtId="0" xfId="0" applyAlignment="1" applyBorder="1" applyFont="1">
      <alignment horizontal="right" vertical="center"/>
    </xf>
    <xf borderId="125" fillId="4" fontId="28" numFmtId="40" xfId="0" applyAlignment="1" applyBorder="1" applyFont="1" applyNumberFormat="1">
      <alignment horizontal="right" vertical="center"/>
    </xf>
    <xf borderId="134" fillId="0" fontId="22" numFmtId="0" xfId="0" applyAlignment="1" applyBorder="1" applyFont="1">
      <alignment horizontal="left" vertical="center"/>
    </xf>
    <xf borderId="134" fillId="0" fontId="23" numFmtId="171" xfId="0" applyAlignment="1" applyBorder="1" applyFont="1" applyNumberFormat="1">
      <alignment horizontal="right" vertical="center"/>
    </xf>
    <xf borderId="167" fillId="4" fontId="21" numFmtId="172" xfId="0" applyAlignment="1" applyBorder="1" applyFont="1" applyNumberFormat="1">
      <alignment horizontal="right"/>
    </xf>
    <xf borderId="183" fillId="2" fontId="28" numFmtId="172" xfId="0" applyAlignment="1" applyBorder="1" applyFont="1" applyNumberFormat="1">
      <alignment horizontal="right"/>
    </xf>
    <xf borderId="1" fillId="2" fontId="28" numFmtId="3" xfId="0" applyAlignment="1" applyBorder="1" applyFont="1" applyNumberFormat="1">
      <alignment horizontal="left" vertical="center"/>
    </xf>
    <xf borderId="137" fillId="0" fontId="23" numFmtId="171" xfId="0" applyAlignment="1" applyBorder="1" applyFont="1" applyNumberFormat="1">
      <alignment horizontal="right" vertical="center"/>
    </xf>
    <xf borderId="184" fillId="8" fontId="28" numFmtId="0" xfId="0" applyAlignment="1" applyBorder="1" applyFont="1">
      <alignment horizontal="right"/>
    </xf>
    <xf borderId="183" fillId="2" fontId="28" numFmtId="0" xfId="0" applyAlignment="1" applyBorder="1" applyFont="1">
      <alignment horizontal="right"/>
    </xf>
    <xf borderId="63" fillId="0" fontId="22" numFmtId="0" xfId="0" applyAlignment="1" applyBorder="1" applyFont="1">
      <alignment horizontal="left" vertical="center"/>
    </xf>
    <xf borderId="185" fillId="0" fontId="23" numFmtId="171" xfId="0" applyAlignment="1" applyBorder="1" applyFont="1" applyNumberFormat="1">
      <alignment horizontal="right" vertical="center"/>
    </xf>
    <xf borderId="0" fillId="0" fontId="23" numFmtId="171" xfId="0" applyAlignment="1" applyFont="1" applyNumberFormat="1">
      <alignment horizontal="right" vertical="center"/>
    </xf>
    <xf borderId="181" fillId="8" fontId="28" numFmtId="0" xfId="0" applyAlignment="1" applyBorder="1" applyFont="1">
      <alignment horizontal="right"/>
    </xf>
    <xf borderId="186" fillId="0" fontId="22" numFmtId="0" xfId="0" applyAlignment="1" applyBorder="1" applyFont="1">
      <alignment horizontal="left" vertical="center"/>
    </xf>
    <xf borderId="187" fillId="0" fontId="23" numFmtId="171" xfId="0" applyAlignment="1" applyBorder="1" applyFont="1" applyNumberFormat="1">
      <alignment horizontal="right" vertical="center"/>
    </xf>
    <xf borderId="188" fillId="0" fontId="28" numFmtId="0" xfId="0" applyAlignment="1" applyBorder="1" applyFont="1">
      <alignment horizontal="left"/>
    </xf>
    <xf borderId="0" fillId="0" fontId="22" numFmtId="0" xfId="0" applyAlignment="1" applyFont="1">
      <alignment horizontal="left" shrinkToFit="0" vertical="center" wrapText="1"/>
    </xf>
    <xf borderId="180" fillId="0" fontId="4" numFmtId="0" xfId="0" applyAlignment="1" applyBorder="1" applyFont="1">
      <alignment horizontal="left"/>
    </xf>
    <xf borderId="189" fillId="0" fontId="22" numFmtId="0" xfId="0" applyAlignment="1" applyBorder="1" applyFont="1">
      <alignment horizontal="left" shrinkToFit="0" vertical="center" wrapText="1"/>
    </xf>
    <xf borderId="190" fillId="0" fontId="22" numFmtId="0" xfId="0" applyAlignment="1" applyBorder="1" applyFont="1">
      <alignment horizontal="left" vertical="center"/>
    </xf>
    <xf borderId="191" fillId="0" fontId="23" numFmtId="171" xfId="0" applyAlignment="1" applyBorder="1" applyFont="1" applyNumberFormat="1">
      <alignment horizontal="right" vertical="center"/>
    </xf>
    <xf borderId="0" fillId="0" fontId="23" numFmtId="0" xfId="0" applyAlignment="1" applyFont="1">
      <alignment horizontal="left" vertical="center"/>
    </xf>
    <xf borderId="183" fillId="2" fontId="45" numFmtId="3" xfId="0" applyAlignment="1" applyBorder="1" applyFont="1" applyNumberFormat="1">
      <alignment horizontal="left" vertical="center"/>
    </xf>
    <xf borderId="0" fillId="0" fontId="45" numFmtId="0" xfId="0" applyAlignment="1" applyFont="1">
      <alignment horizontal="left" vertical="center"/>
    </xf>
    <xf borderId="63" fillId="0" fontId="23" numFmtId="0" xfId="0" applyAlignment="1" applyBorder="1" applyFont="1">
      <alignment horizontal="right" vertical="center"/>
    </xf>
    <xf borderId="176" fillId="0" fontId="2" numFmtId="0" xfId="0" applyAlignment="1" applyBorder="1" applyFont="1">
      <alignment horizontal="left"/>
    </xf>
    <xf borderId="137" fillId="0" fontId="21" numFmtId="0" xfId="0" applyAlignment="1" applyBorder="1" applyFont="1">
      <alignment horizontal="left" vertical="center"/>
    </xf>
    <xf borderId="0" fillId="0" fontId="28" numFmtId="171" xfId="0" applyAlignment="1" applyFont="1" applyNumberFormat="1">
      <alignment horizontal="right" vertical="center"/>
    </xf>
    <xf borderId="1" fillId="4" fontId="28" numFmtId="171" xfId="0" applyAlignment="1" applyBorder="1" applyFont="1" applyNumberFormat="1">
      <alignment horizontal="right" vertical="center"/>
    </xf>
    <xf borderId="182" fillId="0" fontId="23" numFmtId="0" xfId="0" applyAlignment="1" applyBorder="1" applyFont="1">
      <alignment horizontal="left"/>
    </xf>
    <xf borderId="182" fillId="0" fontId="22" numFmtId="0" xfId="0" applyAlignment="1" applyBorder="1" applyFont="1">
      <alignment horizontal="left"/>
    </xf>
    <xf borderId="167" fillId="8" fontId="28" numFmtId="172" xfId="0" applyAlignment="1" applyBorder="1" applyFont="1" applyNumberFormat="1">
      <alignment horizontal="right"/>
    </xf>
    <xf borderId="63" fillId="0" fontId="23" numFmtId="0" xfId="0" applyAlignment="1" applyBorder="1" applyFont="1">
      <alignment horizontal="left"/>
    </xf>
    <xf borderId="185" fillId="0" fontId="23" numFmtId="0" xfId="0" applyAlignment="1" applyBorder="1" applyFont="1">
      <alignment horizontal="left"/>
    </xf>
    <xf borderId="192" fillId="0" fontId="23" numFmtId="0" xfId="0" applyAlignment="1" applyBorder="1" applyFont="1">
      <alignment horizontal="left"/>
    </xf>
    <xf borderId="193" fillId="2" fontId="23" numFmtId="0" xfId="0" applyAlignment="1" applyBorder="1" applyFont="1">
      <alignment horizontal="left"/>
    </xf>
    <xf borderId="186" fillId="0" fontId="28" numFmtId="0" xfId="0" applyAlignment="1" applyBorder="1" applyFont="1">
      <alignment horizontal="left"/>
    </xf>
    <xf borderId="194" fillId="2" fontId="23" numFmtId="0" xfId="0" applyAlignment="1" applyBorder="1" applyFont="1">
      <alignment horizontal="left" shrinkToFit="0" wrapText="1"/>
    </xf>
    <xf borderId="31" fillId="8" fontId="28" numFmtId="172" xfId="0" applyAlignment="1" applyBorder="1" applyFont="1" applyNumberFormat="1">
      <alignment horizontal="right"/>
    </xf>
    <xf borderId="180" fillId="0" fontId="23" numFmtId="0" xfId="0" applyAlignment="1" applyBorder="1" applyFont="1">
      <alignment horizontal="left" shrinkToFit="0" wrapText="1"/>
    </xf>
    <xf borderId="190" fillId="0" fontId="22" numFmtId="0" xfId="0" applyAlignment="1" applyBorder="1" applyFont="1">
      <alignment horizontal="left"/>
    </xf>
    <xf borderId="191" fillId="0" fontId="23" numFmtId="0" xfId="0" applyAlignment="1" applyBorder="1" applyFont="1">
      <alignment horizontal="left" shrinkToFit="0" wrapText="1"/>
    </xf>
    <xf borderId="186" fillId="0" fontId="23" numFmtId="0" xfId="0" applyAlignment="1" applyBorder="1" applyFont="1">
      <alignment horizontal="left" vertical="center"/>
    </xf>
    <xf borderId="187" fillId="0" fontId="23" numFmtId="0" xfId="0" applyAlignment="1" applyBorder="1" applyFont="1">
      <alignment horizontal="left" shrinkToFit="0" wrapText="1"/>
    </xf>
    <xf borderId="183" fillId="2" fontId="2" numFmtId="172" xfId="0" applyAlignment="1" applyBorder="1" applyFont="1" applyNumberFormat="1">
      <alignment horizontal="left"/>
    </xf>
    <xf borderId="195" fillId="4" fontId="23" numFmtId="171" xfId="0" applyAlignment="1" applyBorder="1" applyFont="1" applyNumberFormat="1">
      <alignment horizontal="right" vertical="center"/>
    </xf>
    <xf borderId="183" fillId="2" fontId="45" numFmtId="172" xfId="0" applyAlignment="1" applyBorder="1" applyFont="1" applyNumberFormat="1">
      <alignment horizontal="left"/>
    </xf>
    <xf borderId="1" fillId="2" fontId="45" numFmtId="172" xfId="0" applyAlignment="1" applyBorder="1" applyFont="1" applyNumberFormat="1">
      <alignment horizontal="left"/>
    </xf>
    <xf borderId="125" fillId="4" fontId="45" numFmtId="172" xfId="0" applyAlignment="1" applyBorder="1" applyFont="1" applyNumberFormat="1">
      <alignment horizontal="left"/>
    </xf>
    <xf borderId="1" fillId="2" fontId="2" numFmtId="172" xfId="0" applyAlignment="1" applyBorder="1" applyFont="1" applyNumberFormat="1">
      <alignment horizontal="left"/>
    </xf>
    <xf borderId="125" fillId="4" fontId="2" numFmtId="172" xfId="0" applyAlignment="1" applyBorder="1" applyFont="1" applyNumberFormat="1">
      <alignment horizontal="left"/>
    </xf>
    <xf borderId="178" fillId="0" fontId="28" numFmtId="0" xfId="0" applyAlignment="1" applyBorder="1" applyFont="1">
      <alignment horizontal="left" vertical="center"/>
    </xf>
    <xf borderId="178" fillId="0" fontId="28" numFmtId="171" xfId="0" applyAlignment="1" applyBorder="1" applyFont="1" applyNumberFormat="1">
      <alignment horizontal="right" vertical="center"/>
    </xf>
    <xf borderId="196" fillId="8" fontId="28" numFmtId="0" xfId="0" applyAlignment="1" applyBorder="1" applyFont="1">
      <alignment horizontal="right"/>
    </xf>
    <xf borderId="174" fillId="0" fontId="21" numFmtId="0" xfId="0" applyAlignment="1" applyBorder="1" applyFont="1">
      <alignment horizontal="left" vertical="center"/>
    </xf>
    <xf borderId="174" fillId="0" fontId="23" numFmtId="0" xfId="0" applyAlignment="1" applyBorder="1" applyFont="1">
      <alignment horizontal="left"/>
    </xf>
    <xf borderId="182" fillId="0" fontId="23" numFmtId="3" xfId="0" applyAlignment="1" applyBorder="1" applyFont="1" applyNumberFormat="1">
      <alignment horizontal="left" vertical="center"/>
    </xf>
    <xf borderId="183" fillId="3" fontId="28" numFmtId="172" xfId="0" applyAlignment="1" applyBorder="1" applyFont="1" applyNumberFormat="1">
      <alignment horizontal="center"/>
    </xf>
    <xf borderId="167" fillId="3" fontId="28" numFmtId="172" xfId="0" applyAlignment="1" applyBorder="1" applyFont="1" applyNumberFormat="1">
      <alignment horizontal="center" vertical="center"/>
    </xf>
    <xf borderId="183" fillId="2" fontId="28" numFmtId="172" xfId="0" applyAlignment="1" applyBorder="1" applyFont="1" applyNumberFormat="1">
      <alignment horizontal="center" vertical="center"/>
    </xf>
    <xf borderId="63" fillId="0" fontId="23" numFmtId="3" xfId="0" applyAlignment="1" applyBorder="1" applyFont="1" applyNumberFormat="1">
      <alignment horizontal="left" vertical="center"/>
    </xf>
    <xf borderId="31" fillId="12" fontId="28" numFmtId="172" xfId="0" applyAlignment="1" applyBorder="1" applyFill="1" applyFont="1" applyNumberFormat="1">
      <alignment horizontal="center" vertical="center"/>
    </xf>
    <xf borderId="0" fillId="0" fontId="23" numFmtId="3" xfId="0" applyAlignment="1" applyFont="1" applyNumberFormat="1">
      <alignment horizontal="left" vertical="center"/>
    </xf>
    <xf borderId="197" fillId="8" fontId="28" numFmtId="172" xfId="0" applyAlignment="1" applyBorder="1" applyFont="1" applyNumberFormat="1">
      <alignment horizontal="right" vertical="center"/>
    </xf>
    <xf borderId="184" fillId="8" fontId="28" numFmtId="172" xfId="0" applyAlignment="1" applyBorder="1" applyFont="1" applyNumberFormat="1">
      <alignment horizontal="center" vertical="center"/>
    </xf>
    <xf borderId="188" fillId="0" fontId="23" numFmtId="0" xfId="0" applyAlignment="1" applyBorder="1" applyFont="1">
      <alignment horizontal="left"/>
    </xf>
    <xf borderId="198" fillId="2" fontId="23" numFmtId="0" xfId="0" applyAlignment="1" applyBorder="1" applyFont="1">
      <alignment horizontal="left" vertical="center"/>
    </xf>
    <xf borderId="198" fillId="2" fontId="23" numFmtId="0" xfId="0" applyAlignment="1" applyBorder="1" applyFont="1">
      <alignment horizontal="right" vertical="center"/>
    </xf>
    <xf borderId="27" fillId="8" fontId="28" numFmtId="172" xfId="0" applyAlignment="1" applyBorder="1" applyFont="1" applyNumberFormat="1">
      <alignment horizontal="right" vertical="center"/>
    </xf>
    <xf borderId="27" fillId="8" fontId="28" numFmtId="172" xfId="0" applyAlignment="1" applyBorder="1" applyFont="1" applyNumberFormat="1">
      <alignment horizontal="center" vertical="center"/>
    </xf>
    <xf borderId="199" fillId="8" fontId="28" numFmtId="172" xfId="0" applyAlignment="1" applyBorder="1" applyFont="1" applyNumberFormat="1">
      <alignment horizontal="right"/>
    </xf>
    <xf borderId="1" fillId="2" fontId="2" numFmtId="3" xfId="0" applyAlignment="1" applyBorder="1" applyFont="1" applyNumberFormat="1">
      <alignment horizontal="left" vertical="center"/>
    </xf>
    <xf borderId="125" fillId="2" fontId="2" numFmtId="3" xfId="0" applyAlignment="1" applyBorder="1" applyFont="1" applyNumberFormat="1">
      <alignment horizontal="left" vertical="center"/>
    </xf>
    <xf borderId="1" fillId="2" fontId="28" numFmtId="40" xfId="0" applyAlignment="1" applyBorder="1" applyFont="1" applyNumberFormat="1">
      <alignment horizontal="right" vertical="center"/>
    </xf>
    <xf borderId="200" fillId="0" fontId="23" numFmtId="0" xfId="0" applyAlignment="1" applyBorder="1" applyFont="1">
      <alignment horizontal="left" vertical="center"/>
    </xf>
    <xf borderId="185" fillId="0" fontId="4" numFmtId="0" xfId="0" applyAlignment="1" applyBorder="1" applyFont="1">
      <alignment horizontal="left"/>
    </xf>
    <xf borderId="0" fillId="0" fontId="23" numFmtId="0" xfId="0" applyAlignment="1" applyFont="1">
      <alignment horizontal="right" vertical="center"/>
    </xf>
    <xf borderId="184" fillId="8" fontId="28" numFmtId="172" xfId="0" applyAlignment="1" applyBorder="1" applyFont="1" applyNumberFormat="1">
      <alignment horizontal="right" vertical="center"/>
    </xf>
    <xf borderId="184" fillId="8" fontId="28" numFmtId="172" xfId="0" applyAlignment="1" applyBorder="1" applyFont="1" applyNumberFormat="1">
      <alignment horizontal="right"/>
    </xf>
    <xf borderId="188" fillId="0" fontId="21" numFmtId="0" xfId="0" applyAlignment="1" applyBorder="1" applyFont="1">
      <alignment horizontal="left"/>
    </xf>
    <xf borderId="201" fillId="0" fontId="4" numFmtId="0" xfId="0" applyAlignment="1" applyBorder="1" applyFont="1">
      <alignment horizontal="left"/>
    </xf>
    <xf borderId="125" fillId="2" fontId="28" numFmtId="40" xfId="0" applyAlignment="1" applyBorder="1" applyFont="1" applyNumberFormat="1">
      <alignment horizontal="right" vertical="center"/>
    </xf>
    <xf borderId="182" fillId="0" fontId="28" numFmtId="3" xfId="0" applyAlignment="1" applyBorder="1" applyFont="1" applyNumberFormat="1">
      <alignment horizontal="left" vertical="center"/>
    </xf>
    <xf borderId="167" fillId="8" fontId="28" numFmtId="0" xfId="0" applyAlignment="1" applyBorder="1" applyFont="1">
      <alignment horizontal="right"/>
    </xf>
    <xf borderId="31" fillId="3" fontId="28" numFmtId="172" xfId="0" applyAlignment="1" applyBorder="1" applyFont="1" applyNumberFormat="1">
      <alignment horizontal="center"/>
    </xf>
    <xf borderId="192" fillId="0" fontId="23" numFmtId="0" xfId="0" applyAlignment="1" applyBorder="1" applyFont="1">
      <alignment horizontal="left" vertical="center"/>
    </xf>
    <xf borderId="189" fillId="0" fontId="4" numFmtId="0" xfId="0" applyAlignment="1" applyBorder="1" applyFont="1">
      <alignment horizontal="left"/>
    </xf>
    <xf borderId="187" fillId="0" fontId="4" numFmtId="0" xfId="0" applyAlignment="1" applyBorder="1" applyFont="1">
      <alignment horizontal="left"/>
    </xf>
    <xf borderId="167" fillId="8" fontId="28" numFmtId="0" xfId="0" applyAlignment="1" applyBorder="1" applyFont="1">
      <alignment horizontal="center"/>
    </xf>
    <xf borderId="178" fillId="0" fontId="28" numFmtId="3" xfId="0" applyAlignment="1" applyBorder="1" applyFont="1" applyNumberFormat="1">
      <alignment horizontal="left" vertical="center"/>
    </xf>
    <xf borderId="202" fillId="8" fontId="28" numFmtId="0" xfId="0" applyAlignment="1" applyBorder="1" applyFont="1">
      <alignment horizontal="right"/>
    </xf>
    <xf borderId="203" fillId="8" fontId="28" numFmtId="0" xfId="0" applyAlignment="1" applyBorder="1" applyFont="1">
      <alignment horizontal="right"/>
    </xf>
    <xf borderId="1" fillId="2" fontId="28" numFmtId="0" xfId="0" applyAlignment="1" applyBorder="1" applyFont="1">
      <alignment horizontal="right"/>
    </xf>
    <xf borderId="204" fillId="0" fontId="21" numFmtId="0" xfId="0" applyAlignment="1" applyBorder="1" applyFont="1">
      <alignment horizontal="left"/>
    </xf>
    <xf borderId="205" fillId="0" fontId="21" numFmtId="0" xfId="0" applyAlignment="1" applyBorder="1" applyFont="1">
      <alignment horizontal="left" vertical="center"/>
    </xf>
    <xf borderId="205" fillId="0" fontId="28" numFmtId="3" xfId="0" applyAlignment="1" applyBorder="1" applyFont="1" applyNumberFormat="1">
      <alignment horizontal="left" vertical="center"/>
    </xf>
    <xf borderId="206" fillId="0" fontId="28" numFmtId="171" xfId="0" applyAlignment="1" applyBorder="1" applyFont="1" applyNumberFormat="1">
      <alignment horizontal="right" vertical="center"/>
    </xf>
    <xf borderId="94" fillId="2" fontId="28" numFmtId="171" xfId="0" applyAlignment="1" applyBorder="1" applyFont="1" applyNumberFormat="1">
      <alignment horizontal="right" vertical="center"/>
    </xf>
    <xf borderId="207" fillId="0" fontId="28" numFmtId="40" xfId="0" applyAlignment="1" applyBorder="1" applyFont="1" applyNumberFormat="1">
      <alignment horizontal="right" vertical="center"/>
    </xf>
    <xf borderId="174" fillId="0" fontId="10" numFmtId="0" xfId="0" applyAlignment="1" applyBorder="1" applyFont="1">
      <alignment horizontal="left"/>
    </xf>
    <xf borderId="0" fillId="0" fontId="28" numFmtId="3" xfId="0" applyAlignment="1" applyFont="1" applyNumberFormat="1">
      <alignment horizontal="left" vertical="center"/>
    </xf>
    <xf borderId="0" fillId="0" fontId="28" numFmtId="3" xfId="0" applyAlignment="1" applyFont="1" applyNumberFormat="1">
      <alignment horizontal="right" vertical="center"/>
    </xf>
    <xf borderId="100" fillId="4" fontId="10" numFmtId="0" xfId="0" applyAlignment="1" applyBorder="1" applyFont="1">
      <alignment horizontal="left" vertical="center"/>
    </xf>
    <xf borderId="1" fillId="4" fontId="23" numFmtId="3" xfId="0" applyAlignment="1" applyBorder="1" applyFont="1" applyNumberFormat="1">
      <alignment horizontal="left" vertical="center"/>
    </xf>
    <xf borderId="1" fillId="4" fontId="23" numFmtId="2" xfId="0" applyAlignment="1" applyBorder="1" applyFont="1" applyNumberFormat="1">
      <alignment horizontal="left" vertical="center"/>
    </xf>
    <xf borderId="125" fillId="4" fontId="23" numFmtId="2" xfId="0" applyAlignment="1" applyBorder="1" applyFont="1" applyNumberFormat="1">
      <alignment horizontal="left" vertical="center"/>
    </xf>
    <xf borderId="1" fillId="4" fontId="23" numFmtId="0" xfId="0" applyAlignment="1" applyBorder="1" applyFont="1">
      <alignment horizontal="left" shrinkToFit="0" vertical="center" wrapText="1"/>
    </xf>
    <xf borderId="125" fillId="4" fontId="23" numFmtId="0" xfId="0" applyAlignment="1" applyBorder="1" applyFont="1">
      <alignment horizontal="left" shrinkToFit="0" vertical="center" wrapText="1"/>
    </xf>
    <xf borderId="1" fillId="2" fontId="23" numFmtId="0" xfId="0" applyAlignment="1" applyBorder="1" applyFont="1">
      <alignment horizontal="left" vertical="center"/>
    </xf>
    <xf borderId="1" fillId="2" fontId="23" numFmtId="0" xfId="0" applyAlignment="1" applyBorder="1" applyFont="1">
      <alignment horizontal="left" shrinkToFit="0" vertical="center" wrapText="1"/>
    </xf>
    <xf borderId="1" fillId="2" fontId="28" numFmtId="0" xfId="0" applyAlignment="1" applyBorder="1" applyFont="1">
      <alignment horizontal="left" shrinkToFit="0" vertical="center" wrapText="1"/>
    </xf>
    <xf borderId="125" fillId="4" fontId="28" numFmtId="0" xfId="0" applyAlignment="1" applyBorder="1" applyFont="1">
      <alignment horizontal="left" shrinkToFit="0" vertical="center" wrapText="1"/>
    </xf>
    <xf borderId="1" fillId="4" fontId="28" numFmtId="0" xfId="0" applyAlignment="1" applyBorder="1" applyFont="1">
      <alignment horizontal="left" shrinkToFit="0" vertical="center" wrapText="1"/>
    </xf>
    <xf borderId="208" fillId="4" fontId="28" numFmtId="0" xfId="0" applyAlignment="1" applyBorder="1" applyFont="1">
      <alignment horizontal="left" shrinkToFit="0" vertical="center" wrapText="1"/>
    </xf>
    <xf borderId="0" fillId="0" fontId="21" numFmtId="0" xfId="0" applyAlignment="1" applyFont="1">
      <alignment horizontal="left"/>
    </xf>
    <xf borderId="1" fillId="2" fontId="28" numFmtId="0" xfId="0" applyAlignment="1" applyBorder="1" applyFont="1">
      <alignment horizontal="center" vertical="center"/>
    </xf>
    <xf borderId="1" fillId="2" fontId="28" numFmtId="0" xfId="0" applyAlignment="1" applyBorder="1" applyFont="1">
      <alignment horizontal="right" vertical="center"/>
    </xf>
    <xf borderId="4" fillId="10" fontId="22" numFmtId="165" xfId="0" applyAlignment="1" applyBorder="1" applyFont="1" applyNumberFormat="1">
      <alignment horizontal="center" shrinkToFit="0" vertical="center" wrapText="1"/>
    </xf>
    <xf borderId="4" fillId="2" fontId="21" numFmtId="0" xfId="0" applyAlignment="1" applyBorder="1" applyFont="1">
      <alignment horizontal="center"/>
    </xf>
    <xf borderId="41" fillId="2" fontId="28" numFmtId="0" xfId="0" applyAlignment="1" applyBorder="1" applyFont="1">
      <alignment horizontal="left"/>
    </xf>
    <xf borderId="42" fillId="2" fontId="28" numFmtId="0" xfId="0" applyAlignment="1" applyBorder="1" applyFont="1">
      <alignment horizontal="left"/>
    </xf>
    <xf borderId="209" fillId="2" fontId="28" numFmtId="0" xfId="0" applyAlignment="1" applyBorder="1" applyFont="1">
      <alignment horizontal="left"/>
    </xf>
    <xf borderId="55" fillId="2" fontId="28" numFmtId="0" xfId="0" applyAlignment="1" applyBorder="1" applyFont="1">
      <alignment horizontal="left"/>
    </xf>
    <xf borderId="181" fillId="2" fontId="21" numFmtId="0" xfId="0" applyAlignment="1" applyBorder="1" applyFont="1">
      <alignment horizontal="center"/>
    </xf>
    <xf borderId="55" fillId="2" fontId="46" numFmtId="0" xfId="0" applyAlignment="1" applyBorder="1" applyFont="1">
      <alignment horizontal="left"/>
    </xf>
    <xf borderId="1" fillId="2" fontId="46" numFmtId="0" xfId="0" applyAlignment="1" applyBorder="1" applyFont="1">
      <alignment horizontal="left"/>
    </xf>
    <xf borderId="31" fillId="3" fontId="28" numFmtId="4" xfId="0" applyAlignment="1" applyBorder="1" applyFont="1" applyNumberFormat="1">
      <alignment horizontal="left"/>
    </xf>
    <xf borderId="7" fillId="2" fontId="45" numFmtId="0" xfId="0" applyAlignment="1" applyBorder="1" applyFont="1">
      <alignment horizontal="left" shrinkToFit="0" wrapText="1"/>
    </xf>
    <xf borderId="161" fillId="2" fontId="28" numFmtId="0" xfId="0" applyAlignment="1" applyBorder="1" applyFont="1">
      <alignment horizontal="left"/>
    </xf>
    <xf borderId="195" fillId="2" fontId="28" numFmtId="0" xfId="0" applyAlignment="1" applyBorder="1" applyFont="1">
      <alignment horizontal="left"/>
    </xf>
    <xf borderId="210" fillId="2" fontId="28" numFmtId="0" xfId="0" applyAlignment="1" applyBorder="1" applyFont="1">
      <alignment horizontal="left"/>
    </xf>
    <xf borderId="52" fillId="2" fontId="45" numFmtId="0" xfId="0" applyAlignment="1" applyBorder="1" applyFont="1">
      <alignment horizontal="left" shrinkToFit="0" wrapText="1"/>
    </xf>
    <xf borderId="211" fillId="0" fontId="4" numFmtId="0" xfId="0" applyAlignment="1" applyBorder="1" applyFont="1">
      <alignment horizontal="left"/>
    </xf>
    <xf borderId="65" fillId="2" fontId="46" numFmtId="0" xfId="0" applyAlignment="1" applyBorder="1" applyFont="1">
      <alignment horizontal="center"/>
    </xf>
    <xf borderId="212" fillId="2" fontId="46" numFmtId="39" xfId="0" applyAlignment="1" applyBorder="1" applyFont="1" applyNumberFormat="1">
      <alignment horizontal="right"/>
    </xf>
    <xf borderId="52" fillId="2" fontId="47" numFmtId="0" xfId="0" applyAlignment="1" applyBorder="1" applyFont="1">
      <alignment horizontal="left" shrinkToFit="0" wrapText="1"/>
    </xf>
    <xf borderId="213" fillId="2" fontId="28" numFmtId="0" xfId="0" applyAlignment="1" applyBorder="1" applyFont="1">
      <alignment horizontal="left"/>
    </xf>
    <xf borderId="214" fillId="2" fontId="28" numFmtId="0" xfId="0" applyAlignment="1" applyBorder="1" applyFont="1">
      <alignment horizontal="left"/>
    </xf>
    <xf borderId="1" fillId="2" fontId="21" numFmtId="0" xfId="0" applyAlignment="1" applyBorder="1" applyFont="1">
      <alignment horizontal="left"/>
    </xf>
    <xf borderId="215" fillId="2" fontId="45" numFmtId="0" xfId="0" applyAlignment="1" applyBorder="1" applyFont="1">
      <alignment horizontal="left" shrinkToFit="0" wrapText="1"/>
    </xf>
    <xf borderId="216" fillId="2" fontId="45" numFmtId="0" xfId="0" applyAlignment="1" applyBorder="1" applyFont="1">
      <alignment horizontal="left" shrinkToFit="0" wrapText="1"/>
    </xf>
    <xf borderId="35" fillId="2" fontId="47" numFmtId="0" xfId="0" applyAlignment="1" applyBorder="1" applyFont="1">
      <alignment horizontal="left" shrinkToFit="0" wrapText="1"/>
    </xf>
    <xf borderId="217" fillId="2" fontId="45" numFmtId="0" xfId="0" applyAlignment="1" applyBorder="1" applyFont="1">
      <alignment horizontal="left" shrinkToFit="0" wrapText="1"/>
    </xf>
    <xf borderId="218" fillId="2" fontId="28" numFmtId="0" xfId="0" applyAlignment="1" applyBorder="1" applyFont="1">
      <alignment horizontal="left"/>
    </xf>
    <xf borderId="219" fillId="2" fontId="28" numFmtId="0" xfId="0" applyAlignment="1" applyBorder="1" applyFont="1">
      <alignment horizontal="left"/>
    </xf>
    <xf borderId="25" fillId="2" fontId="28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2505075</xdr:colOff>
      <xdr:row>42</xdr:row>
      <xdr:rowOff>190500</xdr:rowOff>
    </xdr:from>
    <xdr:ext cx="7038975" cy="1543050"/>
    <xdr:pic>
      <xdr:nvPicPr>
        <xdr:cNvPr descr="AB-Gov Black (2)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2324100</xdr:colOff>
      <xdr:row>31</xdr:row>
      <xdr:rowOff>1009650</xdr:rowOff>
    </xdr:from>
    <xdr:ext cx="4714875" cy="74295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2076450</xdr:colOff>
      <xdr:row>26</xdr:row>
      <xdr:rowOff>638175</xdr:rowOff>
    </xdr:from>
    <xdr:ext cx="6962775" cy="3914775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1295400</xdr:colOff>
      <xdr:row>21</xdr:row>
      <xdr:rowOff>247650</xdr:rowOff>
    </xdr:from>
    <xdr:ext cx="8058150" cy="4533900"/>
    <xdr:pic>
      <xdr:nvPicPr>
        <xdr:cNvPr id="0" name="image4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31</xdr:row>
      <xdr:rowOff>152400</xdr:rowOff>
    </xdr:from>
    <xdr:ext cx="10848975" cy="7115175"/>
    <xdr:sp>
      <xdr:nvSpPr>
        <xdr:cNvPr id="3" name="Shape 3"/>
        <xdr:cNvSpPr txBox="1"/>
      </xdr:nvSpPr>
      <xdr:spPr>
        <a:xfrm>
          <a:off x="0" y="227175"/>
          <a:ext cx="10692000" cy="710565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0" lIns="27425" spcFirstLastPara="1" rIns="0" wrap="square" tIns="22850">
          <a:noAutofit/>
        </a:bodyPr>
        <a:lstStyle/>
        <a:p>
          <a:pPr indent="0" lvl="0" marL="0" rtl="0" algn="l">
            <a:lnSpc>
              <a:spcPct val="110000"/>
            </a:lnSpc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b="1" i="1" lang="en-US" sz="1400" u="sng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Budget Highlights and Assumptions:</a:t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1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0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 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 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</a:t>
          </a:r>
          <a:endParaRPr sz="1400"/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10000"/>
            </a:lnSpc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7142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b="1" i="1" lang="en-US" sz="1400" u="sng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Significant Business and Financial Risks:</a:t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10000"/>
            </a:lnSpc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</a:t>
          </a:r>
          <a:endParaRPr sz="1400"/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    </a:t>
          </a:r>
          <a:endParaRPr sz="1400"/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  </a:t>
          </a:r>
          <a:endParaRPr sz="1400"/>
        </a:p>
        <a:p>
          <a:pPr indent="0" lvl="0" marL="0" rtl="0" algn="l">
            <a:lnSpc>
              <a:spcPct val="110000"/>
            </a:lnSpc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Notes about Budget Summary: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- Should be in point form.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- Should NOT be an attachment.</a:t>
          </a:r>
          <a:endParaRPr sz="1400"/>
        </a:p>
        <a:p>
          <a:pPr indent="0" lvl="0" marL="0" rtl="0" algn="l">
            <a:lnSpc>
              <a:spcPct val="110000"/>
            </a:lnSpc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10000"/>
            </a:lnSpc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10000"/>
            </a:lnSpc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1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36.8"/>
    <col customWidth="1" min="2" max="2" width="30.8"/>
    <col customWidth="1" min="3" max="3" width="48.5"/>
    <col customWidth="1" min="4" max="4" width="10.8"/>
    <col customWidth="1" min="5" max="6" width="30.8"/>
    <col customWidth="1" min="7" max="7" width="48.5"/>
    <col customWidth="1" min="8" max="26" width="30.8"/>
  </cols>
  <sheetData>
    <row r="1" ht="30.0" customHeight="1">
      <c r="A1" s="1"/>
      <c r="B1" s="2"/>
      <c r="C1" s="2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49.5" customHeight="1">
      <c r="A2" s="3"/>
      <c r="B2" s="3"/>
      <c r="C2" s="3"/>
      <c r="D2" s="3"/>
      <c r="E2" s="5" t="s">
        <v>0</v>
      </c>
      <c r="F2" s="6" t="s">
        <v>1</v>
      </c>
      <c r="G2" s="7"/>
      <c r="H2" s="3"/>
      <c r="I2" s="2"/>
      <c r="J2" s="2"/>
      <c r="K2" s="2"/>
      <c r="L2" s="2"/>
      <c r="M2" s="2"/>
      <c r="N2" s="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54.75" customHeight="1">
      <c r="A3" s="3"/>
      <c r="B3" s="3"/>
      <c r="C3" s="3"/>
      <c r="D3" s="8" t="s">
        <v>2</v>
      </c>
      <c r="E3" s="9"/>
      <c r="F3" s="10" t="s">
        <v>3</v>
      </c>
      <c r="G3" s="7"/>
      <c r="H3" s="3"/>
      <c r="I3" s="2"/>
      <c r="J3" s="2"/>
      <c r="K3" s="2"/>
      <c r="L3" s="2"/>
      <c r="M3" s="2"/>
      <c r="N3" s="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4.5" customHeight="1">
      <c r="A4" s="3"/>
      <c r="B4" s="3"/>
      <c r="C4" s="3"/>
      <c r="D4" s="3"/>
      <c r="E4" s="11"/>
      <c r="F4" s="12"/>
      <c r="G4" s="13"/>
      <c r="H4" s="3"/>
      <c r="I4" s="2"/>
      <c r="J4" s="2"/>
      <c r="K4" s="2"/>
      <c r="L4" s="2"/>
      <c r="M4" s="2"/>
      <c r="N4" s="2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49.5" customHeight="1">
      <c r="A5" s="14"/>
      <c r="B5" s="15"/>
      <c r="C5" s="15"/>
      <c r="D5" s="15"/>
      <c r="E5" s="15"/>
      <c r="F5" s="15"/>
      <c r="G5" s="9"/>
      <c r="H5" s="3"/>
      <c r="I5" s="2"/>
      <c r="J5" s="2"/>
      <c r="K5" s="2"/>
      <c r="L5" s="2"/>
      <c r="M5" s="2"/>
      <c r="N5" s="2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16"/>
      <c r="B6" s="17"/>
      <c r="C6" s="17"/>
      <c r="D6" s="17"/>
      <c r="E6" s="17"/>
      <c r="F6" s="17"/>
      <c r="G6" s="17"/>
      <c r="H6" s="2"/>
      <c r="I6" s="2"/>
      <c r="J6" s="2"/>
      <c r="K6" s="2"/>
      <c r="L6" s="2"/>
      <c r="M6" s="2"/>
      <c r="N6" s="2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69.0" customHeight="1">
      <c r="A7" s="18" t="s">
        <v>4</v>
      </c>
      <c r="B7" s="15"/>
      <c r="C7" s="15"/>
      <c r="D7" s="15"/>
      <c r="E7" s="15"/>
      <c r="F7" s="15"/>
      <c r="G7" s="9"/>
      <c r="H7" s="2"/>
      <c r="I7" s="2"/>
      <c r="J7" s="2"/>
      <c r="K7" s="2"/>
      <c r="L7" s="2"/>
      <c r="M7" s="2"/>
      <c r="N7" s="2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65.25" customHeight="1">
      <c r="A8" s="18" t="s">
        <v>5</v>
      </c>
      <c r="B8" s="15"/>
      <c r="C8" s="15"/>
      <c r="D8" s="15"/>
      <c r="E8" s="15"/>
      <c r="F8" s="15"/>
      <c r="G8" s="9"/>
      <c r="H8" s="2"/>
      <c r="I8" s="2"/>
      <c r="J8" s="2"/>
      <c r="K8" s="2"/>
      <c r="L8" s="2"/>
      <c r="M8" s="2"/>
      <c r="N8" s="2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hidden="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62.25" customHeight="1">
      <c r="A10" s="18" t="s">
        <v>6</v>
      </c>
      <c r="B10" s="15"/>
      <c r="C10" s="15"/>
      <c r="D10" s="15"/>
      <c r="E10" s="15"/>
      <c r="F10" s="15"/>
      <c r="G10" s="9"/>
      <c r="H10" s="2"/>
      <c r="I10" s="2"/>
      <c r="J10" s="2"/>
      <c r="K10" s="2"/>
      <c r="L10" s="2"/>
      <c r="M10" s="2"/>
      <c r="N10" s="2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69.75" customHeight="1">
      <c r="A11" s="14" t="s">
        <v>7</v>
      </c>
      <c r="B11" s="15"/>
      <c r="C11" s="15"/>
      <c r="D11" s="15"/>
      <c r="E11" s="15"/>
      <c r="F11" s="15"/>
      <c r="G11" s="9"/>
      <c r="H11" s="2"/>
      <c r="I11" s="2"/>
      <c r="J11" s="2"/>
      <c r="K11" s="2"/>
      <c r="L11" s="2"/>
      <c r="M11" s="2"/>
      <c r="N11" s="2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49.5" customHeight="1">
      <c r="A12" s="19" t="s">
        <v>8</v>
      </c>
      <c r="B12" s="15"/>
      <c r="C12" s="15"/>
      <c r="D12" s="15"/>
      <c r="E12" s="15"/>
      <c r="F12" s="15"/>
      <c r="G12" s="9"/>
      <c r="H12" s="2"/>
      <c r="I12" s="2"/>
      <c r="J12" s="2"/>
      <c r="K12" s="2"/>
      <c r="L12" s="2"/>
      <c r="M12" s="2"/>
      <c r="N12" s="2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20"/>
      <c r="B13" s="21"/>
      <c r="C13" s="21"/>
      <c r="D13" s="21"/>
      <c r="E13" s="21"/>
      <c r="F13" s="21"/>
      <c r="G13" s="21"/>
      <c r="H13" s="2"/>
      <c r="I13" s="2"/>
      <c r="J13" s="2"/>
      <c r="K13" s="2"/>
      <c r="L13" s="2"/>
      <c r="M13" s="2"/>
      <c r="N13" s="2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49.5" customHeight="1">
      <c r="A14" s="20"/>
      <c r="B14" s="21"/>
      <c r="C14" s="21"/>
      <c r="D14" s="21"/>
      <c r="E14" s="21"/>
      <c r="F14" s="21"/>
      <c r="G14" s="21"/>
      <c r="H14" s="2"/>
      <c r="I14" s="2"/>
      <c r="J14" s="2"/>
      <c r="K14" s="2"/>
      <c r="L14" s="2"/>
      <c r="M14" s="2"/>
      <c r="N14" s="2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64.5" customHeight="1">
      <c r="A15" s="22" t="s">
        <v>9</v>
      </c>
      <c r="B15" s="23"/>
      <c r="C15" s="23"/>
      <c r="D15" s="23"/>
      <c r="E15" s="23"/>
      <c r="F15" s="23"/>
      <c r="G15" s="24"/>
      <c r="H15" s="2"/>
      <c r="I15" s="2"/>
      <c r="J15" s="2"/>
      <c r="K15" s="2"/>
      <c r="L15" s="2"/>
      <c r="M15" s="2"/>
      <c r="N15" s="2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64.5" customHeight="1">
      <c r="A16" s="25" t="s">
        <v>10</v>
      </c>
      <c r="B16" s="26"/>
      <c r="C16" s="26"/>
      <c r="D16" s="26"/>
      <c r="E16" s="26"/>
      <c r="F16" s="26"/>
      <c r="G16" s="27"/>
      <c r="H16" s="28"/>
      <c r="I16" s="28"/>
      <c r="J16" s="28"/>
      <c r="K16" s="28"/>
      <c r="L16" s="28"/>
      <c r="M16" s="28"/>
      <c r="N16" s="28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ht="42.75" customHeight="1">
      <c r="A17" s="30" t="s">
        <v>11</v>
      </c>
      <c r="B17" s="31"/>
      <c r="C17" s="31"/>
      <c r="D17" s="31"/>
      <c r="E17" s="31"/>
      <c r="F17" s="31"/>
      <c r="G17" s="32"/>
      <c r="H17" s="28"/>
      <c r="I17" s="28"/>
      <c r="J17" s="28"/>
      <c r="K17" s="28"/>
      <c r="L17" s="28"/>
      <c r="M17" s="28"/>
      <c r="N17" s="28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ht="30.0" customHeight="1">
      <c r="A18" s="33"/>
      <c r="B18" s="34"/>
      <c r="C18" s="34"/>
      <c r="D18" s="34"/>
      <c r="E18" s="34"/>
      <c r="F18" s="34"/>
      <c r="G18" s="34"/>
      <c r="H18" s="28"/>
      <c r="I18" s="28"/>
      <c r="J18" s="28"/>
      <c r="K18" s="28"/>
      <c r="L18" s="28"/>
      <c r="M18" s="28"/>
      <c r="N18" s="28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60.0" customHeight="1">
      <c r="A19" s="35" t="s">
        <v>12</v>
      </c>
      <c r="B19" s="36"/>
      <c r="C19" s="36"/>
      <c r="D19" s="36"/>
      <c r="E19" s="36"/>
      <c r="F19" s="36"/>
      <c r="G19" s="37"/>
      <c r="H19" s="28"/>
      <c r="I19" s="28"/>
      <c r="J19" s="28"/>
      <c r="K19" s="28"/>
      <c r="L19" s="28"/>
      <c r="M19" s="28"/>
      <c r="N19" s="28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58.5" customHeight="1">
      <c r="A20" s="30" t="s">
        <v>13</v>
      </c>
      <c r="B20" s="31"/>
      <c r="C20" s="31"/>
      <c r="D20" s="31"/>
      <c r="E20" s="31"/>
      <c r="F20" s="31"/>
      <c r="G20" s="32"/>
      <c r="H20" s="28"/>
      <c r="I20" s="28"/>
      <c r="J20" s="28"/>
      <c r="K20" s="28"/>
      <c r="L20" s="28"/>
      <c r="M20" s="28"/>
      <c r="N20" s="28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30.0" customHeight="1">
      <c r="A21" s="38"/>
      <c r="B21" s="39"/>
      <c r="C21" s="39"/>
      <c r="D21" s="39"/>
      <c r="E21" s="39"/>
      <c r="F21" s="39"/>
      <c r="G21" s="39"/>
      <c r="H21" s="28"/>
      <c r="I21" s="28"/>
      <c r="J21" s="28"/>
      <c r="K21" s="28"/>
      <c r="L21" s="28"/>
      <c r="M21" s="28"/>
      <c r="N21" s="28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24.75" customHeight="1">
      <c r="A22" s="40"/>
      <c r="B22" s="15"/>
      <c r="C22" s="9"/>
      <c r="D22" s="39"/>
      <c r="E22" s="40"/>
      <c r="F22" s="15"/>
      <c r="G22" s="9"/>
      <c r="H22" s="28"/>
      <c r="I22" s="28"/>
      <c r="J22" s="28"/>
      <c r="K22" s="28"/>
      <c r="L22" s="28"/>
      <c r="M22" s="28"/>
      <c r="N22" s="28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50.25" customHeight="1">
      <c r="A23" s="38"/>
      <c r="B23" s="33"/>
      <c r="C23" s="39"/>
      <c r="D23" s="39"/>
      <c r="E23" s="39"/>
      <c r="F23" s="33"/>
      <c r="G23" s="39"/>
      <c r="H23" s="28"/>
      <c r="I23" s="28"/>
      <c r="J23" s="28"/>
      <c r="K23" s="28"/>
      <c r="L23" s="28"/>
      <c r="M23" s="28"/>
      <c r="N23" s="28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79.5" customHeight="1">
      <c r="A24" s="41" t="s">
        <v>14</v>
      </c>
      <c r="B24" s="31"/>
      <c r="C24" s="31"/>
      <c r="D24" s="31"/>
      <c r="E24" s="31"/>
      <c r="F24" s="31"/>
      <c r="G24" s="42"/>
      <c r="H24" s="28"/>
      <c r="I24" s="28"/>
      <c r="J24" s="28"/>
      <c r="K24" s="28"/>
      <c r="L24" s="28"/>
      <c r="M24" s="28"/>
      <c r="N24" s="28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60.0" customHeight="1">
      <c r="A25" s="43" t="s">
        <v>15</v>
      </c>
      <c r="B25" s="36"/>
      <c r="C25" s="37"/>
      <c r="D25" s="44"/>
      <c r="E25" s="45"/>
      <c r="F25" s="36"/>
      <c r="G25" s="46"/>
      <c r="H25" s="28"/>
      <c r="I25" s="28"/>
      <c r="J25" s="28"/>
      <c r="K25" s="28"/>
      <c r="L25" s="28"/>
      <c r="M25" s="28"/>
      <c r="N25" s="28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ht="49.5" customHeight="1">
      <c r="A26" s="47" t="s">
        <v>16</v>
      </c>
      <c r="B26" s="31"/>
      <c r="C26" s="32"/>
      <c r="D26" s="39"/>
      <c r="E26" s="47" t="s">
        <v>17</v>
      </c>
      <c r="F26" s="31"/>
      <c r="G26" s="32"/>
      <c r="H26" s="28"/>
      <c r="I26" s="28"/>
      <c r="J26" s="28"/>
      <c r="K26" s="28"/>
      <c r="L26" s="28"/>
      <c r="M26" s="28"/>
      <c r="N26" s="28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ht="49.5" customHeight="1">
      <c r="A27" s="38"/>
      <c r="B27" s="38"/>
      <c r="C27" s="39"/>
      <c r="D27" s="39"/>
      <c r="E27" s="39"/>
      <c r="F27" s="33"/>
      <c r="G27" s="39"/>
      <c r="H27" s="28"/>
      <c r="I27" s="28"/>
      <c r="J27" s="28"/>
      <c r="K27" s="28"/>
      <c r="L27" s="28"/>
      <c r="M27" s="28"/>
      <c r="N27" s="28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79.5" customHeight="1">
      <c r="A28" s="41" t="s">
        <v>18</v>
      </c>
      <c r="B28" s="31"/>
      <c r="C28" s="31"/>
      <c r="D28" s="31"/>
      <c r="E28" s="31"/>
      <c r="F28" s="31"/>
      <c r="G28" s="42"/>
      <c r="H28" s="28"/>
      <c r="I28" s="28"/>
      <c r="J28" s="28"/>
      <c r="K28" s="28"/>
      <c r="L28" s="28"/>
      <c r="M28" s="28"/>
      <c r="N28" s="28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ht="60.0" customHeight="1">
      <c r="A29" s="43" t="s">
        <v>19</v>
      </c>
      <c r="B29" s="36"/>
      <c r="C29" s="37"/>
      <c r="D29" s="44"/>
      <c r="E29" s="45"/>
      <c r="F29" s="36"/>
      <c r="G29" s="46"/>
      <c r="H29" s="48"/>
      <c r="I29" s="28"/>
      <c r="J29" s="28"/>
      <c r="K29" s="28"/>
      <c r="L29" s="28"/>
      <c r="M29" s="28"/>
      <c r="N29" s="28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ht="49.5" customHeight="1">
      <c r="A30" s="47" t="s">
        <v>16</v>
      </c>
      <c r="B30" s="31"/>
      <c r="C30" s="32"/>
      <c r="D30" s="39"/>
      <c r="E30" s="47" t="s">
        <v>17</v>
      </c>
      <c r="F30" s="31"/>
      <c r="G30" s="32"/>
      <c r="H30" s="28"/>
      <c r="I30" s="28"/>
      <c r="J30" s="28"/>
      <c r="K30" s="28"/>
      <c r="L30" s="28"/>
      <c r="M30" s="28"/>
      <c r="N30" s="28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ht="49.5" customHeight="1">
      <c r="A31" s="38"/>
      <c r="B31" s="33"/>
      <c r="C31" s="39"/>
      <c r="D31" s="39"/>
      <c r="E31" s="39"/>
      <c r="F31" s="33"/>
      <c r="G31" s="39"/>
      <c r="H31" s="28"/>
      <c r="I31" s="28"/>
      <c r="J31" s="28"/>
      <c r="K31" s="28"/>
      <c r="L31" s="28"/>
      <c r="M31" s="28"/>
      <c r="N31" s="28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ht="79.5" customHeight="1">
      <c r="A32" s="41" t="s">
        <v>20</v>
      </c>
      <c r="B32" s="31"/>
      <c r="C32" s="31"/>
      <c r="D32" s="31"/>
      <c r="E32" s="31"/>
      <c r="F32" s="31"/>
      <c r="G32" s="42"/>
      <c r="H32" s="28"/>
      <c r="I32" s="28"/>
      <c r="J32" s="28"/>
      <c r="K32" s="28"/>
      <c r="L32" s="28"/>
      <c r="M32" s="28"/>
      <c r="N32" s="28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ht="60.0" customHeight="1">
      <c r="A33" s="43" t="s">
        <v>21</v>
      </c>
      <c r="B33" s="36"/>
      <c r="C33" s="37"/>
      <c r="D33" s="44"/>
      <c r="E33" s="45"/>
      <c r="F33" s="36"/>
      <c r="G33" s="46"/>
      <c r="H33" s="2"/>
      <c r="I33" s="2"/>
      <c r="J33" s="2"/>
      <c r="K33" s="2"/>
      <c r="L33" s="2"/>
      <c r="M33" s="2"/>
      <c r="N33" s="2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49.5" customHeight="1">
      <c r="A34" s="47" t="s">
        <v>16</v>
      </c>
      <c r="B34" s="31"/>
      <c r="C34" s="32"/>
      <c r="D34" s="39"/>
      <c r="E34" s="47" t="s">
        <v>17</v>
      </c>
      <c r="F34" s="31"/>
      <c r="G34" s="32"/>
      <c r="H34" s="2"/>
      <c r="I34" s="2"/>
      <c r="J34" s="2"/>
      <c r="K34" s="2"/>
      <c r="L34" s="2"/>
      <c r="M34" s="2"/>
      <c r="N34" s="2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34.5" customHeight="1">
      <c r="A35" s="49"/>
      <c r="B35" s="49"/>
      <c r="C35" s="50"/>
      <c r="D35" s="21"/>
      <c r="E35" s="21"/>
      <c r="F35" s="21"/>
      <c r="G35" s="21"/>
      <c r="H35" s="2"/>
      <c r="I35" s="2"/>
      <c r="J35" s="2"/>
      <c r="K35" s="2"/>
      <c r="L35" s="2"/>
      <c r="M35" s="2"/>
      <c r="N35" s="2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39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39.75" customHeight="1">
      <c r="A37" s="51" t="s">
        <v>22</v>
      </c>
      <c r="B37" s="15"/>
      <c r="C37" s="15"/>
      <c r="D37" s="15"/>
      <c r="E37" s="15"/>
      <c r="F37" s="15"/>
      <c r="G37" s="9"/>
      <c r="H37" s="2"/>
      <c r="I37" s="2"/>
      <c r="J37" s="2"/>
      <c r="K37" s="2"/>
      <c r="L37" s="2"/>
      <c r="M37" s="2"/>
      <c r="N37" s="2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39.75" customHeight="1">
      <c r="A38" s="52">
        <v>44713.0</v>
      </c>
      <c r="B38" s="37"/>
      <c r="C38" s="53"/>
      <c r="D38" s="54"/>
      <c r="E38" s="55"/>
      <c r="F38" s="55"/>
      <c r="G38" s="55"/>
      <c r="H38" s="2"/>
      <c r="I38" s="2"/>
      <c r="J38" s="2"/>
      <c r="K38" s="2"/>
      <c r="L38" s="2"/>
      <c r="M38" s="2"/>
      <c r="N38" s="2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60.0" customHeight="1">
      <c r="A39" s="56"/>
      <c r="B39" s="2"/>
      <c r="C39" s="54"/>
      <c r="D39" s="57"/>
      <c r="E39" s="3"/>
      <c r="F39" s="3"/>
      <c r="G39" s="3"/>
      <c r="H39" s="2"/>
      <c r="I39" s="2"/>
      <c r="J39" s="2"/>
      <c r="K39" s="2"/>
      <c r="L39" s="2"/>
      <c r="M39" s="2"/>
      <c r="N39" s="2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39.75" customHeight="1">
      <c r="A40" s="51" t="s">
        <v>23</v>
      </c>
      <c r="B40" s="15"/>
      <c r="C40" s="15"/>
      <c r="D40" s="15"/>
      <c r="E40" s="15"/>
      <c r="F40" s="15"/>
      <c r="G40" s="9"/>
      <c r="H40" s="2"/>
      <c r="I40" s="2"/>
      <c r="J40" s="2"/>
      <c r="K40" s="2"/>
      <c r="L40" s="2"/>
      <c r="M40" s="2"/>
      <c r="N40" s="2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39.75" customHeight="1">
      <c r="A41" s="58" t="s">
        <v>24</v>
      </c>
      <c r="B41" s="15"/>
      <c r="C41" s="15"/>
      <c r="D41" s="15"/>
      <c r="E41" s="15"/>
      <c r="F41" s="15"/>
      <c r="G41" s="9"/>
      <c r="H41" s="2"/>
      <c r="I41" s="2"/>
      <c r="J41" s="2"/>
      <c r="K41" s="2"/>
      <c r="L41" s="2"/>
      <c r="M41" s="2"/>
      <c r="N41" s="2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39.75" customHeight="1">
      <c r="A42" s="59" t="s">
        <v>25</v>
      </c>
      <c r="B42" s="15"/>
      <c r="C42" s="15"/>
      <c r="D42" s="15"/>
      <c r="E42" s="15"/>
      <c r="F42" s="9"/>
      <c r="G42" s="60"/>
      <c r="H42" s="2"/>
      <c r="I42" s="2"/>
      <c r="J42" s="2"/>
      <c r="K42" s="2"/>
      <c r="L42" s="2"/>
      <c r="M42" s="2"/>
      <c r="N42" s="2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39.75" customHeight="1">
      <c r="A43" s="51" t="s">
        <v>26</v>
      </c>
      <c r="B43" s="15"/>
      <c r="C43" s="15"/>
      <c r="D43" s="15"/>
      <c r="E43" s="15"/>
      <c r="F43" s="9"/>
      <c r="G43" s="60"/>
      <c r="H43" s="2"/>
      <c r="I43" s="2"/>
      <c r="J43" s="2"/>
      <c r="K43" s="2"/>
      <c r="L43" s="2"/>
      <c r="M43" s="2"/>
      <c r="N43" s="2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30.0" customHeight="1">
      <c r="A44" s="2"/>
      <c r="B44" s="2"/>
      <c r="C44" s="2"/>
      <c r="D44" s="2"/>
      <c r="E44" s="2"/>
      <c r="F44" s="4"/>
      <c r="G44" s="2"/>
      <c r="H44" s="2"/>
      <c r="I44" s="2"/>
      <c r="J44" s="2"/>
      <c r="K44" s="2"/>
      <c r="L44" s="2"/>
      <c r="M44" s="2"/>
      <c r="N44" s="2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30.0" customHeight="1">
      <c r="A45" s="61"/>
      <c r="B45" s="61"/>
      <c r="C45" s="61"/>
      <c r="D45" s="62"/>
      <c r="E45" s="2"/>
      <c r="F45" s="4"/>
      <c r="G45" s="2"/>
      <c r="H45" s="2"/>
      <c r="I45" s="2"/>
      <c r="J45" s="2"/>
      <c r="K45" s="2"/>
      <c r="L45" s="2"/>
      <c r="M45" s="2"/>
      <c r="N45" s="2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30.0" customHeight="1">
      <c r="A46" s="3"/>
      <c r="B46" s="2"/>
      <c r="C46" s="2"/>
      <c r="D46" s="2"/>
      <c r="E46" s="2"/>
      <c r="F46" s="4"/>
      <c r="G46" s="2"/>
      <c r="H46" s="2"/>
      <c r="I46" s="2"/>
      <c r="J46" s="2"/>
      <c r="K46" s="2"/>
      <c r="L46" s="2"/>
      <c r="M46" s="2"/>
      <c r="N46" s="2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30.0" customHeight="1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30.0" customHeight="1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30.0" customHeight="1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30.0" customHeight="1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30.0" customHeight="1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30.0" customHeight="1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30.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30.0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30.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30.0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30.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30.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30.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30.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30.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30.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30.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30.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30.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30.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30.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30.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30.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30.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30.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30.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30.0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30.0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30.0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30.0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30.0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30.0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30.0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30.0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30.0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30.0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30.0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30.0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30.0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30.0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30.0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30.0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30.0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30.0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30.0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30.0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30.0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30.0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30.0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30.0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30.0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30.0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30.0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30.0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30.0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30.0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30.0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30.0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30.0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30.0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30.0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30.0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30.0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30.0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30.0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30.0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30.0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30.0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30.0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30.0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30.0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30.0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30.0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30.0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30.0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30.0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30.0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30.0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30.0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30.0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30.0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30.0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30.0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30.0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30.0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30.0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30.0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30.0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30.0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30.0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30.0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30.0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30.0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30.0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30.0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30.0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30.0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30.0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30.0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30.0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30.0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30.0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30.0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30.0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30.0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30.0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30.0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30.0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30.0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30.0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30.0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30.0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30.0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30.0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30.0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30.0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30.0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30.0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30.0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30.0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30.0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30.0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30.0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30.0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30.0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30.0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30.0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30.0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30.0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30.0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30.0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30.0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30.0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30.0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30.0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30.0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30.0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30.0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30.0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30.0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30.0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30.0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30.0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30.0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30.0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30.0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30.0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30.0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30.0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30.0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30.0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30.0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30.0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30.0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30.0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30.0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30.0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30.0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30.0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30.0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30.0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30.0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30.0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30.0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30.0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30.0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30.0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30.0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30.0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30.0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30.0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30.0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30.0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30.0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30.0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30.0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30.0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30.0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30.0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30.0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30.0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30.0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30.0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30.0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30.0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30.0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30.0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30.0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30.0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30.0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30.0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30.0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30.0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30.0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30.0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30.0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30.0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7">
    <mergeCell ref="F2:G2"/>
    <mergeCell ref="D3:E3"/>
    <mergeCell ref="F3:G3"/>
    <mergeCell ref="A5:G5"/>
    <mergeCell ref="A7:G7"/>
    <mergeCell ref="A8:G8"/>
    <mergeCell ref="A10:G10"/>
    <mergeCell ref="A11:G11"/>
    <mergeCell ref="A12:G12"/>
    <mergeCell ref="A15:G15"/>
    <mergeCell ref="A16:G16"/>
    <mergeCell ref="A17:G17"/>
    <mergeCell ref="A19:G19"/>
    <mergeCell ref="A20:G20"/>
    <mergeCell ref="A22:C22"/>
    <mergeCell ref="E22:G22"/>
    <mergeCell ref="A24:G24"/>
    <mergeCell ref="A25:C25"/>
    <mergeCell ref="E25:G25"/>
    <mergeCell ref="A26:C26"/>
    <mergeCell ref="E26:G26"/>
    <mergeCell ref="A33:C33"/>
    <mergeCell ref="A34:C34"/>
    <mergeCell ref="E34:G34"/>
    <mergeCell ref="A37:G37"/>
    <mergeCell ref="A38:B38"/>
    <mergeCell ref="A40:G40"/>
    <mergeCell ref="A41:G41"/>
    <mergeCell ref="A42:F42"/>
    <mergeCell ref="A43:F43"/>
    <mergeCell ref="A28:G28"/>
    <mergeCell ref="A29:C29"/>
    <mergeCell ref="A30:C30"/>
    <mergeCell ref="E30:G30"/>
    <mergeCell ref="A32:G32"/>
    <mergeCell ref="E33:G33"/>
    <mergeCell ref="E29:G29"/>
  </mergeCells>
  <printOptions horizontalCentered="1" verticalCentered="1"/>
  <pageMargins bottom="0.5118110236220472" footer="0.0" header="0.0" left="0.7480314960629921" right="0.7480314960629921" top="0.5118110236220472"/>
  <pageSetup scale="27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0.1" defaultRowHeight="15.0"/>
  <cols>
    <col customWidth="1" min="1" max="1" width="16.0"/>
    <col customWidth="1" min="2" max="5" width="10.8"/>
    <col customWidth="1" min="6" max="6" width="11.8"/>
    <col customWidth="1" min="7" max="8" width="9.5"/>
    <col customWidth="1" min="9" max="9" width="23.6"/>
    <col customWidth="1" min="10" max="10" width="13.0"/>
    <col customWidth="1" min="11" max="11" width="30.8"/>
    <col customWidth="1" min="12" max="12" width="30.6"/>
    <col customWidth="1" min="13" max="26" width="30.8"/>
  </cols>
  <sheetData>
    <row r="1" ht="12.75" customHeight="1">
      <c r="A1" s="63"/>
      <c r="B1" s="63"/>
      <c r="C1" s="63"/>
      <c r="D1" s="63"/>
      <c r="E1" s="64" t="s">
        <v>0</v>
      </c>
      <c r="F1" s="65" t="str">
        <f>Coversht!F2</f>
        <v>9147</v>
      </c>
      <c r="G1" s="66"/>
      <c r="H1" s="66"/>
      <c r="I1" s="7"/>
      <c r="J1" s="67"/>
      <c r="K1" s="67"/>
      <c r="L1" s="67"/>
      <c r="M1" s="67"/>
      <c r="N1" s="2"/>
      <c r="O1" s="2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7.75" customHeight="1">
      <c r="A2" s="63"/>
      <c r="B2" s="63"/>
      <c r="C2" s="63"/>
      <c r="D2" s="63"/>
      <c r="E2" s="64" t="s">
        <v>2</v>
      </c>
      <c r="F2" s="68" t="str">
        <f>Coversht!F3</f>
        <v>9914</v>
      </c>
      <c r="G2" s="66"/>
      <c r="H2" s="66"/>
      <c r="I2" s="7"/>
      <c r="J2" s="67"/>
      <c r="K2" s="67"/>
      <c r="L2" s="67"/>
      <c r="M2" s="67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75" customHeight="1">
      <c r="A3" s="63"/>
      <c r="B3" s="63"/>
      <c r="C3" s="63"/>
      <c r="D3" s="63"/>
      <c r="E3" s="67"/>
      <c r="F3" s="67"/>
      <c r="G3" s="67"/>
      <c r="H3" s="69"/>
      <c r="I3" s="70"/>
      <c r="J3" s="67"/>
      <c r="K3" s="67"/>
      <c r="L3" s="67"/>
      <c r="M3" s="67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0.0" customHeight="1">
      <c r="A4" s="71" t="s">
        <v>27</v>
      </c>
      <c r="B4" s="15"/>
      <c r="C4" s="15"/>
      <c r="D4" s="15"/>
      <c r="E4" s="15"/>
      <c r="F4" s="15"/>
      <c r="G4" s="15"/>
      <c r="H4" s="15"/>
      <c r="I4" s="9"/>
      <c r="J4" s="67"/>
      <c r="K4" s="67"/>
      <c r="L4" s="67"/>
      <c r="M4" s="67"/>
      <c r="N4" s="2"/>
      <c r="O4" s="2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72"/>
      <c r="B5" s="72"/>
      <c r="C5" s="72"/>
      <c r="D5" s="72"/>
      <c r="E5" s="72"/>
      <c r="F5" s="72"/>
      <c r="G5" s="72"/>
      <c r="H5" s="72"/>
      <c r="I5" s="73" t="s">
        <v>28</v>
      </c>
      <c r="J5" s="67"/>
      <c r="K5" s="67"/>
      <c r="L5" s="67"/>
      <c r="M5" s="67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0" customHeight="1">
      <c r="A6" s="74"/>
      <c r="B6" s="74"/>
      <c r="C6" s="74"/>
      <c r="D6" s="74"/>
      <c r="E6" s="74"/>
      <c r="F6" s="74"/>
      <c r="G6" s="75"/>
      <c r="H6" s="75"/>
      <c r="I6" s="76"/>
      <c r="J6" s="67"/>
      <c r="K6" s="67"/>
      <c r="L6" s="67"/>
      <c r="M6" s="67"/>
      <c r="N6" s="2"/>
      <c r="O6" s="2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6.0" hidden="1" customHeight="1">
      <c r="A7" s="63"/>
      <c r="B7" s="63"/>
      <c r="C7" s="63"/>
      <c r="D7" s="63"/>
      <c r="E7" s="63"/>
      <c r="F7" s="63"/>
      <c r="G7" s="67"/>
      <c r="H7" s="67"/>
      <c r="I7" s="63"/>
      <c r="J7" s="67"/>
      <c r="K7" s="67"/>
      <c r="L7" s="67"/>
      <c r="M7" s="67"/>
      <c r="N7" s="2"/>
      <c r="O7" s="2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77" t="s">
        <v>29</v>
      </c>
      <c r="B8" s="78"/>
      <c r="C8" s="78"/>
      <c r="D8" s="78"/>
      <c r="E8" s="78"/>
      <c r="F8" s="78"/>
      <c r="G8" s="78"/>
      <c r="H8" s="78"/>
      <c r="I8" s="79">
        <v>3.0</v>
      </c>
      <c r="J8" s="67"/>
      <c r="K8" s="67"/>
      <c r="L8" s="67"/>
      <c r="M8" s="67"/>
      <c r="N8" s="2"/>
      <c r="O8" s="2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0" customHeight="1">
      <c r="A9" s="80"/>
      <c r="B9" s="80"/>
      <c r="C9" s="80"/>
      <c r="D9" s="80"/>
      <c r="E9" s="80"/>
      <c r="F9" s="80"/>
      <c r="G9" s="80"/>
      <c r="H9" s="80"/>
      <c r="I9" s="80"/>
      <c r="J9" s="67"/>
      <c r="K9" s="67"/>
      <c r="L9" s="67"/>
      <c r="M9" s="67"/>
      <c r="N9" s="2"/>
      <c r="O9" s="2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77" t="s">
        <v>30</v>
      </c>
      <c r="B10" s="78"/>
      <c r="C10" s="78"/>
      <c r="D10" s="78"/>
      <c r="E10" s="78"/>
      <c r="F10" s="78"/>
      <c r="G10" s="78"/>
      <c r="H10" s="78"/>
      <c r="I10" s="79">
        <v>4.0</v>
      </c>
      <c r="J10" s="67"/>
      <c r="K10" s="67"/>
      <c r="L10" s="67"/>
      <c r="M10" s="67"/>
      <c r="N10" s="2"/>
      <c r="O10" s="2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>
      <c r="A11" s="63"/>
      <c r="B11" s="63"/>
      <c r="C11" s="63"/>
      <c r="D11" s="63"/>
      <c r="E11" s="63"/>
      <c r="F11" s="63"/>
      <c r="G11" s="63"/>
      <c r="H11" s="63"/>
      <c r="I11" s="63"/>
      <c r="J11" s="67"/>
      <c r="K11" s="67"/>
      <c r="L11" s="67"/>
      <c r="M11" s="67"/>
      <c r="N11" s="2"/>
      <c r="O11" s="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9.5" customHeight="1">
      <c r="A12" s="81" t="s">
        <v>31</v>
      </c>
      <c r="B12" s="15"/>
      <c r="C12" s="15"/>
      <c r="D12" s="15"/>
      <c r="E12" s="15"/>
      <c r="F12" s="15"/>
      <c r="G12" s="15"/>
      <c r="H12" s="15"/>
      <c r="I12" s="9"/>
      <c r="J12" s="67"/>
      <c r="K12" s="67"/>
      <c r="L12" s="67"/>
      <c r="M12" s="67"/>
      <c r="N12" s="2"/>
      <c r="O12" s="2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>
      <c r="A13" s="82"/>
      <c r="B13" s="83"/>
      <c r="C13" s="83"/>
      <c r="D13" s="83"/>
      <c r="E13" s="83"/>
      <c r="F13" s="83"/>
      <c r="G13" s="83"/>
      <c r="H13" s="83"/>
      <c r="I13" s="83"/>
      <c r="J13" s="67"/>
      <c r="K13" s="67"/>
      <c r="L13" s="67"/>
      <c r="M13" s="67"/>
      <c r="N13" s="2"/>
      <c r="O13" s="2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9.5" customHeight="1">
      <c r="A14" s="77" t="s">
        <v>32</v>
      </c>
      <c r="B14" s="77" t="s">
        <v>33</v>
      </c>
      <c r="C14" s="78"/>
      <c r="D14" s="78"/>
      <c r="E14" s="78"/>
      <c r="F14" s="78"/>
      <c r="G14" s="78"/>
      <c r="H14" s="78"/>
      <c r="I14" s="79">
        <v>5.0</v>
      </c>
      <c r="J14" s="67"/>
      <c r="K14" s="67"/>
      <c r="L14" s="67"/>
      <c r="M14" s="67"/>
      <c r="N14" s="2"/>
      <c r="O14" s="2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0" customHeight="1">
      <c r="A15" s="84"/>
      <c r="B15" s="84"/>
      <c r="C15" s="80"/>
      <c r="D15" s="80"/>
      <c r="E15" s="80"/>
      <c r="F15" s="80"/>
      <c r="G15" s="80"/>
      <c r="H15" s="80"/>
      <c r="I15" s="85"/>
      <c r="J15" s="67"/>
      <c r="K15" s="67"/>
      <c r="L15" s="67"/>
      <c r="M15" s="67"/>
      <c r="N15" s="2"/>
      <c r="O15" s="2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9.5" customHeight="1">
      <c r="A16" s="77" t="s">
        <v>34</v>
      </c>
      <c r="B16" s="77" t="s">
        <v>35</v>
      </c>
      <c r="C16" s="77"/>
      <c r="D16" s="77"/>
      <c r="E16" s="77"/>
      <c r="F16" s="77"/>
      <c r="G16" s="79"/>
      <c r="H16" s="78"/>
      <c r="I16" s="79">
        <v>6.0</v>
      </c>
      <c r="J16" s="67"/>
      <c r="K16" s="67"/>
      <c r="L16" s="67"/>
      <c r="M16" s="67"/>
      <c r="N16" s="2"/>
      <c r="O16" s="2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6.5" customHeight="1">
      <c r="A17" s="86"/>
      <c r="B17" s="86"/>
      <c r="C17" s="86"/>
      <c r="D17" s="86"/>
      <c r="E17" s="86"/>
      <c r="F17" s="86"/>
      <c r="G17" s="87"/>
      <c r="H17" s="63"/>
      <c r="I17" s="87"/>
      <c r="J17" s="67"/>
      <c r="K17" s="67"/>
      <c r="L17" s="67"/>
      <c r="M17" s="67"/>
      <c r="N17" s="2"/>
      <c r="O17" s="2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9.5" customHeight="1">
      <c r="A18" s="77" t="s">
        <v>36</v>
      </c>
      <c r="B18" s="77" t="s">
        <v>37</v>
      </c>
      <c r="C18" s="77"/>
      <c r="D18" s="77"/>
      <c r="E18" s="77"/>
      <c r="F18" s="77"/>
      <c r="G18" s="79"/>
      <c r="H18" s="78"/>
      <c r="I18" s="79">
        <v>7.0</v>
      </c>
      <c r="J18" s="67"/>
      <c r="K18" s="67"/>
      <c r="L18" s="67"/>
      <c r="M18" s="67"/>
      <c r="N18" s="2"/>
      <c r="O18" s="2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7.25" customHeight="1">
      <c r="A19" s="86"/>
      <c r="B19" s="86"/>
      <c r="C19" s="86"/>
      <c r="D19" s="86"/>
      <c r="E19" s="86"/>
      <c r="F19" s="86"/>
      <c r="G19" s="87"/>
      <c r="H19" s="63"/>
      <c r="I19" s="87"/>
      <c r="J19" s="67"/>
      <c r="K19" s="67"/>
      <c r="L19" s="67"/>
      <c r="M19" s="67"/>
      <c r="N19" s="2"/>
      <c r="O19" s="2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7.25" customHeight="1">
      <c r="A20" s="77"/>
      <c r="B20" s="88"/>
      <c r="C20" s="89"/>
      <c r="D20" s="89"/>
      <c r="E20" s="89"/>
      <c r="F20" s="90"/>
      <c r="G20" s="79"/>
      <c r="H20" s="78"/>
      <c r="I20" s="79"/>
      <c r="J20" s="67"/>
      <c r="K20" s="67"/>
      <c r="L20" s="67"/>
      <c r="M20" s="67"/>
      <c r="N20" s="2"/>
      <c r="O20" s="2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0" customHeight="1">
      <c r="A21" s="86"/>
      <c r="B21" s="86"/>
      <c r="C21" s="63"/>
      <c r="D21" s="63"/>
      <c r="E21" s="63"/>
      <c r="F21" s="63"/>
      <c r="G21" s="63"/>
      <c r="H21" s="63"/>
      <c r="I21" s="87"/>
      <c r="J21" s="67"/>
      <c r="K21" s="67"/>
      <c r="L21" s="67"/>
      <c r="M21" s="67"/>
      <c r="N21" s="2"/>
      <c r="O21" s="2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91" t="s">
        <v>38</v>
      </c>
      <c r="B22" s="91"/>
      <c r="C22" s="67"/>
      <c r="D22" s="91"/>
      <c r="E22" s="92"/>
      <c r="F22" s="92"/>
      <c r="G22" s="63"/>
      <c r="H22" s="67"/>
      <c r="I22" s="67"/>
      <c r="J22" s="67"/>
      <c r="K22" s="67"/>
      <c r="L22" s="67"/>
      <c r="M22" s="67"/>
      <c r="N22" s="2"/>
      <c r="O22" s="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93"/>
      <c r="B23" s="91" t="s">
        <v>39</v>
      </c>
      <c r="C23" s="91"/>
      <c r="D23" s="91"/>
      <c r="E23" s="92"/>
      <c r="F23" s="92"/>
      <c r="G23" s="63"/>
      <c r="H23" s="67"/>
      <c r="I23" s="67"/>
      <c r="J23" s="67"/>
      <c r="K23" s="67"/>
      <c r="L23" s="67"/>
      <c r="M23" s="67"/>
      <c r="N23" s="2"/>
      <c r="O23" s="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94"/>
      <c r="B24" s="91" t="s">
        <v>40</v>
      </c>
      <c r="C24" s="91"/>
      <c r="D24" s="91"/>
      <c r="E24" s="92"/>
      <c r="F24" s="92"/>
      <c r="G24" s="63"/>
      <c r="H24" s="67"/>
      <c r="I24" s="67"/>
      <c r="J24" s="67"/>
      <c r="K24" s="67"/>
      <c r="L24" s="67"/>
      <c r="M24" s="67"/>
      <c r="N24" s="2"/>
      <c r="O24" s="2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95"/>
      <c r="B25" s="91" t="s">
        <v>41</v>
      </c>
      <c r="C25" s="91"/>
      <c r="D25" s="91"/>
      <c r="E25" s="92"/>
      <c r="F25" s="92"/>
      <c r="G25" s="63"/>
      <c r="H25" s="67"/>
      <c r="I25" s="67"/>
      <c r="J25" s="67"/>
      <c r="K25" s="67"/>
      <c r="L25" s="67"/>
      <c r="M25" s="67"/>
      <c r="N25" s="2"/>
      <c r="O25" s="2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96"/>
      <c r="B26" s="91" t="s">
        <v>42</v>
      </c>
      <c r="C26" s="91"/>
      <c r="D26" s="91"/>
      <c r="E26" s="92"/>
      <c r="F26" s="92"/>
      <c r="G26" s="67"/>
      <c r="H26" s="67"/>
      <c r="I26" s="67"/>
      <c r="J26" s="67"/>
      <c r="K26" s="67"/>
      <c r="L26" s="67"/>
      <c r="M26" s="67"/>
      <c r="N26" s="2"/>
      <c r="O26" s="2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9.75" customHeight="1">
      <c r="A27" s="97"/>
      <c r="B27" s="91"/>
      <c r="C27" s="91"/>
      <c r="D27" s="91"/>
      <c r="E27" s="92"/>
      <c r="F27" s="92"/>
      <c r="G27" s="67"/>
      <c r="H27" s="67"/>
      <c r="I27" s="67"/>
      <c r="J27" s="67"/>
      <c r="K27" s="67"/>
      <c r="L27" s="67"/>
      <c r="M27" s="67"/>
      <c r="N27" s="2"/>
      <c r="O27" s="2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9.5" customHeight="1">
      <c r="A28" s="98"/>
      <c r="B28" s="99"/>
      <c r="C28" s="99"/>
      <c r="D28" s="99"/>
      <c r="E28" s="99"/>
      <c r="F28" s="99"/>
      <c r="G28" s="99"/>
      <c r="H28" s="99"/>
      <c r="I28" s="100"/>
      <c r="J28" s="67"/>
      <c r="K28" s="67"/>
      <c r="L28" s="67"/>
      <c r="M28" s="67"/>
      <c r="N28" s="2"/>
      <c r="O28" s="2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01" t="s">
        <v>43</v>
      </c>
      <c r="B29" s="15"/>
      <c r="C29" s="15"/>
      <c r="D29" s="15"/>
      <c r="E29" s="15"/>
      <c r="F29" s="15"/>
      <c r="G29" s="15"/>
      <c r="H29" s="15"/>
      <c r="I29" s="102"/>
      <c r="J29" s="67"/>
      <c r="K29" s="67"/>
      <c r="L29" s="67"/>
      <c r="M29" s="67"/>
      <c r="N29" s="2"/>
      <c r="O29" s="2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03" t="s">
        <v>44</v>
      </c>
      <c r="B30" s="15"/>
      <c r="C30" s="15"/>
      <c r="D30" s="15"/>
      <c r="E30" s="15"/>
      <c r="F30" s="15"/>
      <c r="G30" s="15"/>
      <c r="H30" s="15"/>
      <c r="I30" s="102"/>
      <c r="J30" s="67"/>
      <c r="K30" s="67"/>
      <c r="L30" s="67"/>
      <c r="M30" s="67"/>
      <c r="N30" s="2"/>
      <c r="O30" s="2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01" t="s">
        <v>45</v>
      </c>
      <c r="B31" s="15"/>
      <c r="C31" s="15"/>
      <c r="D31" s="15"/>
      <c r="E31" s="15"/>
      <c r="F31" s="15"/>
      <c r="G31" s="15"/>
      <c r="H31" s="15"/>
      <c r="I31" s="102"/>
      <c r="J31" s="67"/>
      <c r="K31" s="67"/>
      <c r="L31" s="67"/>
      <c r="M31" s="67"/>
      <c r="N31" s="2"/>
      <c r="O31" s="2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04" t="s">
        <v>46</v>
      </c>
      <c r="B32" s="78"/>
      <c r="C32" s="78"/>
      <c r="D32" s="78"/>
      <c r="E32" s="78"/>
      <c r="F32" s="78"/>
      <c r="G32" s="78"/>
      <c r="H32" s="78"/>
      <c r="I32" s="105"/>
      <c r="J32" s="67"/>
      <c r="K32" s="67"/>
      <c r="L32" s="67"/>
      <c r="M32" s="67"/>
      <c r="N32" s="2"/>
      <c r="O32" s="2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9.0" customHeight="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2"/>
      <c r="O33" s="2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67"/>
      <c r="J34" s="67"/>
      <c r="K34" s="67"/>
      <c r="L34" s="67"/>
      <c r="M34" s="67"/>
      <c r="N34" s="2"/>
      <c r="O34" s="2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67"/>
      <c r="J35" s="67"/>
      <c r="K35" s="67"/>
      <c r="L35" s="67"/>
      <c r="M35" s="67"/>
      <c r="N35" s="2"/>
      <c r="O35" s="2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67"/>
      <c r="J36" s="67"/>
      <c r="K36" s="67"/>
      <c r="L36" s="67"/>
      <c r="M36" s="67"/>
      <c r="N36" s="2"/>
      <c r="O36" s="2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67"/>
      <c r="J37" s="67"/>
      <c r="K37" s="67"/>
      <c r="L37" s="67"/>
      <c r="M37" s="67"/>
      <c r="N37" s="2"/>
      <c r="O37" s="2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67"/>
      <c r="J38" s="67"/>
      <c r="K38" s="67"/>
      <c r="L38" s="67"/>
      <c r="M38" s="67"/>
      <c r="N38" s="2"/>
      <c r="O38" s="2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67"/>
      <c r="J39" s="67"/>
      <c r="K39" s="67"/>
      <c r="L39" s="67"/>
      <c r="M39" s="67"/>
      <c r="N39" s="2"/>
      <c r="O39" s="2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67"/>
      <c r="J40" s="67"/>
      <c r="K40" s="67"/>
      <c r="L40" s="67"/>
      <c r="M40" s="67"/>
      <c r="N40" s="2"/>
      <c r="O40" s="2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67"/>
      <c r="J41" s="67"/>
      <c r="K41" s="67"/>
      <c r="L41" s="67"/>
      <c r="M41" s="67"/>
      <c r="N41" s="2"/>
      <c r="O41" s="2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67"/>
      <c r="J42" s="67"/>
      <c r="K42" s="67"/>
      <c r="L42" s="67"/>
      <c r="M42" s="67"/>
      <c r="N42" s="2"/>
      <c r="O42" s="2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67"/>
      <c r="J43" s="67"/>
      <c r="K43" s="67"/>
      <c r="L43" s="67"/>
      <c r="M43" s="67"/>
      <c r="N43" s="2"/>
      <c r="O43" s="2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67"/>
      <c r="J44" s="67"/>
      <c r="K44" s="67"/>
      <c r="L44" s="67"/>
      <c r="M44" s="67"/>
      <c r="N44" s="2"/>
      <c r="O44" s="2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67"/>
      <c r="J45" s="67"/>
      <c r="K45" s="67"/>
      <c r="L45" s="67"/>
      <c r="M45" s="67"/>
      <c r="N45" s="2"/>
      <c r="O45" s="2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67"/>
      <c r="J46" s="67"/>
      <c r="K46" s="67"/>
      <c r="L46" s="67"/>
      <c r="M46" s="67"/>
      <c r="N46" s="2"/>
      <c r="O46" s="2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67"/>
      <c r="J47" s="67"/>
      <c r="K47" s="67"/>
      <c r="L47" s="67"/>
      <c r="M47" s="67"/>
      <c r="N47" s="2"/>
      <c r="O47" s="2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67"/>
      <c r="J48" s="67"/>
      <c r="K48" s="67"/>
      <c r="L48" s="67"/>
      <c r="M48" s="67"/>
      <c r="N48" s="2"/>
      <c r="O48" s="2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67"/>
      <c r="J49" s="67"/>
      <c r="K49" s="67"/>
      <c r="L49" s="67"/>
      <c r="M49" s="67"/>
      <c r="N49" s="2"/>
      <c r="O49" s="2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67"/>
      <c r="J50" s="67"/>
      <c r="K50" s="67"/>
      <c r="L50" s="67"/>
      <c r="M50" s="67"/>
      <c r="N50" s="2"/>
      <c r="O50" s="2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67"/>
      <c r="J51" s="67"/>
      <c r="K51" s="67"/>
      <c r="L51" s="67"/>
      <c r="M51" s="67"/>
      <c r="N51" s="2"/>
      <c r="O51" s="2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67"/>
      <c r="J52" s="67"/>
      <c r="K52" s="67"/>
      <c r="L52" s="67"/>
      <c r="M52" s="67"/>
      <c r="N52" s="2"/>
      <c r="O52" s="2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67"/>
      <c r="J53" s="67"/>
      <c r="K53" s="67"/>
      <c r="L53" s="67"/>
      <c r="M53" s="67"/>
      <c r="N53" s="2"/>
      <c r="O53" s="2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67"/>
      <c r="J54" s="67"/>
      <c r="K54" s="67"/>
      <c r="L54" s="67"/>
      <c r="M54" s="67"/>
      <c r="N54" s="2"/>
      <c r="O54" s="2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67"/>
      <c r="J55" s="67"/>
      <c r="K55" s="67"/>
      <c r="L55" s="67"/>
      <c r="M55" s="67"/>
      <c r="N55" s="2"/>
      <c r="O55" s="2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67"/>
      <c r="J56" s="67"/>
      <c r="K56" s="67"/>
      <c r="L56" s="67"/>
      <c r="M56" s="67"/>
      <c r="N56" s="2"/>
      <c r="O56" s="2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67"/>
      <c r="J57" s="67"/>
      <c r="K57" s="67"/>
      <c r="L57" s="67"/>
      <c r="M57" s="67"/>
      <c r="N57" s="2"/>
      <c r="O57" s="2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67"/>
      <c r="J58" s="67"/>
      <c r="K58" s="67"/>
      <c r="L58" s="67"/>
      <c r="M58" s="67"/>
      <c r="N58" s="2"/>
      <c r="O58" s="2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67"/>
      <c r="J59" s="67"/>
      <c r="K59" s="67"/>
      <c r="L59" s="67"/>
      <c r="M59" s="67"/>
      <c r="N59" s="2"/>
      <c r="O59" s="2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67"/>
      <c r="J60" s="67"/>
      <c r="K60" s="67"/>
      <c r="L60" s="67"/>
      <c r="M60" s="67"/>
      <c r="N60" s="2"/>
      <c r="O60" s="2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67"/>
      <c r="J61" s="67"/>
      <c r="K61" s="67"/>
      <c r="L61" s="67"/>
      <c r="M61" s="67"/>
      <c r="N61" s="2"/>
      <c r="O61" s="2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67"/>
      <c r="J62" s="67"/>
      <c r="K62" s="67"/>
      <c r="L62" s="67"/>
      <c r="M62" s="67"/>
      <c r="N62" s="2"/>
      <c r="O62" s="2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67"/>
      <c r="J63" s="67"/>
      <c r="K63" s="67"/>
      <c r="L63" s="67"/>
      <c r="M63" s="67"/>
      <c r="N63" s="2"/>
      <c r="O63" s="2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67"/>
      <c r="J64" s="67"/>
      <c r="K64" s="67"/>
      <c r="L64" s="67"/>
      <c r="M64" s="67"/>
      <c r="N64" s="2"/>
      <c r="O64" s="2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67"/>
      <c r="J65" s="67"/>
      <c r="K65" s="67"/>
      <c r="L65" s="67"/>
      <c r="M65" s="67"/>
      <c r="N65" s="2"/>
      <c r="O65" s="2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67"/>
      <c r="J66" s="67"/>
      <c r="K66" s="67"/>
      <c r="L66" s="67"/>
      <c r="M66" s="67"/>
      <c r="N66" s="2"/>
      <c r="O66" s="2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9.5" customHeight="1">
      <c r="A67" s="4"/>
      <c r="B67" s="4"/>
      <c r="C67" s="4"/>
      <c r="D67" s="4"/>
      <c r="E67" s="4"/>
      <c r="F67" s="4"/>
      <c r="G67" s="4"/>
      <c r="H67" s="4"/>
      <c r="I67" s="67"/>
      <c r="J67" s="67"/>
      <c r="K67" s="67"/>
      <c r="L67" s="67"/>
      <c r="M67" s="67"/>
      <c r="N67" s="2"/>
      <c r="O67" s="2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28.5" customHeight="1">
      <c r="A68" s="4"/>
      <c r="B68" s="4"/>
      <c r="C68" s="4"/>
      <c r="D68" s="4"/>
      <c r="E68" s="4"/>
      <c r="F68" s="4"/>
      <c r="G68" s="4"/>
      <c r="H68" s="4"/>
      <c r="I68" s="67"/>
      <c r="J68" s="67"/>
      <c r="K68" s="67"/>
      <c r="L68" s="67"/>
      <c r="M68" s="67"/>
      <c r="N68" s="2"/>
      <c r="O68" s="2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67"/>
      <c r="J69" s="67"/>
      <c r="K69" s="67"/>
      <c r="L69" s="67"/>
      <c r="M69" s="67"/>
      <c r="N69" s="2"/>
      <c r="O69" s="2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67"/>
      <c r="J70" s="67"/>
      <c r="K70" s="67"/>
      <c r="L70" s="67"/>
      <c r="M70" s="67"/>
      <c r="N70" s="2"/>
      <c r="O70" s="2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67"/>
      <c r="J71" s="67"/>
      <c r="K71" s="67"/>
      <c r="L71" s="67"/>
      <c r="M71" s="67"/>
      <c r="N71" s="2"/>
      <c r="O71" s="2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2"/>
      <c r="O72" s="2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2"/>
      <c r="O73" s="2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2"/>
      <c r="O74" s="2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2"/>
      <c r="O75" s="2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2"/>
      <c r="O76" s="2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2"/>
      <c r="O77" s="2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2"/>
      <c r="O78" s="2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2"/>
      <c r="O79" s="2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2"/>
      <c r="O80" s="2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2"/>
      <c r="O81" s="2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2"/>
      <c r="O82" s="2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2"/>
      <c r="O83" s="2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4"/>
      <c r="L84" s="67"/>
      <c r="M84" s="67"/>
      <c r="N84" s="2"/>
      <c r="O84" s="2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2"/>
      <c r="O85" s="2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2"/>
      <c r="O86" s="2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2"/>
      <c r="O87" s="2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67"/>
      <c r="B88" s="67"/>
      <c r="C88" s="67"/>
      <c r="D88" s="67"/>
      <c r="E88" s="67"/>
      <c r="F88" s="67"/>
      <c r="G88" s="67"/>
      <c r="H88" s="67"/>
      <c r="I88" s="4"/>
      <c r="J88" s="4"/>
      <c r="K88" s="67"/>
      <c r="L88" s="67"/>
      <c r="M88" s="67"/>
      <c r="N88" s="2"/>
      <c r="O88" s="2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67"/>
      <c r="M89" s="67"/>
      <c r="N89" s="2"/>
      <c r="O89" s="2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2"/>
      <c r="O90" s="2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9">
    <mergeCell ref="A30:I30"/>
    <mergeCell ref="A31:I31"/>
    <mergeCell ref="F1:I1"/>
    <mergeCell ref="F2:I2"/>
    <mergeCell ref="A4:I4"/>
    <mergeCell ref="A12:I12"/>
    <mergeCell ref="B20:F20"/>
    <mergeCell ref="A28:I28"/>
    <mergeCell ref="A29:I29"/>
  </mergeCells>
  <printOptions horizontalCentered="1" verticalCentered="1"/>
  <pageMargins bottom="0.4330708661417323" footer="0.0" header="0.0" left="0.1968503937007874" right="0.1968503937007874" top="0.5118110236220472"/>
  <pageSetup orientation="portrait"/>
  <headerFooter>
    <oddFooter>&amp;Cpage 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7.8"/>
    <col customWidth="1" min="2" max="2" width="9.8"/>
    <col customWidth="1" min="3" max="4" width="7.8"/>
    <col customWidth="1" min="5" max="5" width="30.8"/>
    <col customWidth="1" min="6" max="8" width="19.8"/>
    <col customWidth="1" min="10" max="10" width="9.5"/>
    <col customWidth="1" min="11" max="28" width="8.5"/>
  </cols>
  <sheetData>
    <row r="1">
      <c r="A1" s="92"/>
      <c r="B1" s="92"/>
      <c r="C1" s="92"/>
      <c r="D1" s="92"/>
      <c r="E1" s="106" t="s">
        <v>47</v>
      </c>
      <c r="F1" s="107" t="str">
        <f>Coversht!F2</f>
        <v>9147</v>
      </c>
      <c r="G1" s="15"/>
      <c r="H1" s="9"/>
      <c r="I1" s="91"/>
      <c r="J1" s="91"/>
      <c r="K1" s="91"/>
      <c r="L1" s="108"/>
      <c r="M1" s="108"/>
      <c r="N1" s="108"/>
      <c r="O1" s="108"/>
      <c r="P1" s="108"/>
      <c r="Q1" s="108"/>
      <c r="R1" s="108"/>
      <c r="S1" s="91"/>
      <c r="T1" s="91"/>
      <c r="U1" s="91"/>
      <c r="V1" s="91"/>
      <c r="W1" s="91"/>
      <c r="X1" s="91"/>
      <c r="Y1" s="91"/>
      <c r="Z1" s="109"/>
      <c r="AA1" s="109"/>
      <c r="AB1" s="109"/>
    </row>
    <row r="2" ht="22.5" customHeight="1">
      <c r="A2" s="92"/>
      <c r="B2" s="92"/>
      <c r="C2" s="92"/>
      <c r="D2" s="92"/>
      <c r="E2" s="106" t="s">
        <v>2</v>
      </c>
      <c r="F2" s="110" t="str">
        <f>Coversht!F3</f>
        <v>9914</v>
      </c>
      <c r="G2" s="66"/>
      <c r="H2" s="7"/>
      <c r="I2" s="91"/>
      <c r="J2" s="91"/>
      <c r="K2" s="91"/>
      <c r="L2" s="108"/>
      <c r="M2" s="108"/>
      <c r="N2" s="108"/>
      <c r="O2" s="108"/>
      <c r="P2" s="108"/>
      <c r="Q2" s="108"/>
      <c r="R2" s="108"/>
      <c r="S2" s="91"/>
      <c r="T2" s="91"/>
      <c r="U2" s="91"/>
      <c r="V2" s="91"/>
      <c r="W2" s="91"/>
      <c r="X2" s="91"/>
      <c r="Y2" s="91"/>
      <c r="Z2" s="109"/>
      <c r="AA2" s="109"/>
      <c r="AB2" s="109"/>
    </row>
    <row r="3" ht="6.75" customHeight="1">
      <c r="A3" s="92"/>
      <c r="B3" s="92"/>
      <c r="C3" s="92"/>
      <c r="D3" s="92"/>
      <c r="E3" s="92"/>
      <c r="F3" s="92"/>
      <c r="G3" s="92"/>
      <c r="H3" s="111"/>
      <c r="I3" s="112"/>
      <c r="J3" s="108"/>
      <c r="K3" s="108"/>
      <c r="L3" s="108"/>
      <c r="M3" s="108"/>
      <c r="N3" s="108"/>
      <c r="O3" s="108"/>
      <c r="P3" s="108"/>
      <c r="Q3" s="108"/>
      <c r="R3" s="108"/>
      <c r="S3" s="91"/>
      <c r="T3" s="91"/>
      <c r="U3" s="91"/>
      <c r="V3" s="91"/>
      <c r="W3" s="91"/>
      <c r="X3" s="91"/>
      <c r="Y3" s="91"/>
      <c r="Z3" s="109"/>
      <c r="AA3" s="109"/>
      <c r="AB3" s="109"/>
    </row>
    <row r="4">
      <c r="A4" s="71" t="s">
        <v>29</v>
      </c>
      <c r="B4" s="15"/>
      <c r="C4" s="15"/>
      <c r="D4" s="15"/>
      <c r="E4" s="15"/>
      <c r="F4" s="15"/>
      <c r="G4" s="15"/>
      <c r="H4" s="9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91"/>
      <c r="T4" s="91"/>
      <c r="U4" s="91"/>
      <c r="V4" s="91"/>
      <c r="W4" s="91"/>
      <c r="X4" s="91"/>
      <c r="Y4" s="91"/>
      <c r="Z4" s="109"/>
      <c r="AA4" s="109"/>
      <c r="AB4" s="109"/>
    </row>
    <row r="5" ht="18.0" customHeight="1">
      <c r="A5" s="71" t="s">
        <v>48</v>
      </c>
      <c r="B5" s="15"/>
      <c r="C5" s="15"/>
      <c r="D5" s="15"/>
      <c r="E5" s="15"/>
      <c r="F5" s="15"/>
      <c r="G5" s="15"/>
      <c r="H5" s="9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91"/>
      <c r="T5" s="91"/>
      <c r="U5" s="91"/>
      <c r="V5" s="91"/>
      <c r="W5" s="91"/>
      <c r="X5" s="91"/>
      <c r="Y5" s="91"/>
      <c r="Z5" s="109"/>
      <c r="AA5" s="109"/>
      <c r="AB5" s="109"/>
    </row>
    <row r="6" ht="15.75" customHeight="1">
      <c r="A6" s="113" t="s">
        <v>49</v>
      </c>
      <c r="B6" s="15"/>
      <c r="C6" s="15"/>
      <c r="D6" s="15"/>
      <c r="E6" s="15"/>
      <c r="F6" s="15"/>
      <c r="G6" s="15"/>
      <c r="H6" s="9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91"/>
      <c r="T6" s="91"/>
      <c r="U6" s="91"/>
      <c r="V6" s="91"/>
      <c r="W6" s="91"/>
      <c r="X6" s="91"/>
      <c r="Y6" s="91"/>
      <c r="Z6" s="109"/>
      <c r="AA6" s="109"/>
      <c r="AB6" s="109"/>
    </row>
    <row r="7" ht="6.0" customHeight="1">
      <c r="A7" s="114"/>
      <c r="B7" s="115"/>
      <c r="C7" s="116"/>
      <c r="D7" s="116"/>
      <c r="E7" s="116"/>
      <c r="F7" s="116"/>
      <c r="G7" s="116"/>
      <c r="H7" s="116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91"/>
      <c r="T7" s="91"/>
      <c r="U7" s="91"/>
      <c r="V7" s="91"/>
      <c r="W7" s="91"/>
      <c r="X7" s="91"/>
      <c r="Y7" s="91"/>
      <c r="Z7" s="109"/>
      <c r="AA7" s="109"/>
      <c r="AB7" s="109"/>
    </row>
    <row r="8">
      <c r="A8" s="87"/>
      <c r="B8" s="116"/>
      <c r="C8" s="116"/>
      <c r="D8" s="116"/>
      <c r="E8" s="116"/>
      <c r="F8" s="117" t="s">
        <v>50</v>
      </c>
      <c r="G8" s="117" t="s">
        <v>51</v>
      </c>
      <c r="H8" s="117" t="s">
        <v>52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91"/>
      <c r="T8" s="91"/>
      <c r="U8" s="91"/>
      <c r="V8" s="91"/>
      <c r="W8" s="91"/>
      <c r="X8" s="91"/>
      <c r="Y8" s="91"/>
      <c r="Z8" s="109"/>
      <c r="AA8" s="109"/>
      <c r="AB8" s="109"/>
    </row>
    <row r="9">
      <c r="A9" s="87"/>
      <c r="B9" s="116"/>
      <c r="C9" s="116"/>
      <c r="D9" s="116"/>
      <c r="E9" s="116"/>
      <c r="F9" s="118" t="s">
        <v>53</v>
      </c>
      <c r="G9" s="118" t="s">
        <v>54</v>
      </c>
      <c r="H9" s="118" t="s">
        <v>55</v>
      </c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91"/>
      <c r="T9" s="91"/>
      <c r="U9" s="91"/>
      <c r="V9" s="91"/>
      <c r="W9" s="91"/>
      <c r="X9" s="91"/>
      <c r="Y9" s="91"/>
      <c r="Z9" s="109"/>
      <c r="AA9" s="109"/>
      <c r="AB9" s="109"/>
    </row>
    <row r="10" ht="13.5" customHeight="1">
      <c r="A10" s="87"/>
      <c r="B10" s="116"/>
      <c r="C10" s="116"/>
      <c r="D10" s="116"/>
      <c r="E10" s="116"/>
      <c r="F10" s="119"/>
      <c r="G10" s="119"/>
      <c r="H10" s="120" t="s">
        <v>56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91"/>
      <c r="T10" s="91"/>
      <c r="U10" s="91"/>
      <c r="V10" s="91"/>
      <c r="W10" s="91"/>
      <c r="X10" s="91"/>
      <c r="Y10" s="91"/>
      <c r="Z10" s="109"/>
      <c r="AA10" s="109"/>
      <c r="AB10" s="109"/>
    </row>
    <row r="11" ht="24.75" customHeight="1">
      <c r="A11" s="121" t="s">
        <v>57</v>
      </c>
      <c r="B11" s="122"/>
      <c r="C11" s="122"/>
      <c r="D11" s="122"/>
      <c r="E11" s="122"/>
      <c r="F11" s="123"/>
      <c r="G11" s="123"/>
      <c r="H11" s="124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91"/>
      <c r="T11" s="91"/>
      <c r="U11" s="91"/>
      <c r="V11" s="91"/>
      <c r="W11" s="91"/>
      <c r="X11" s="91"/>
      <c r="Y11" s="91"/>
      <c r="Z11" s="109"/>
      <c r="AA11" s="109"/>
      <c r="AB11" s="109"/>
    </row>
    <row r="12" ht="24.75" customHeight="1">
      <c r="A12" s="125" t="s">
        <v>58</v>
      </c>
      <c r="B12" s="126"/>
      <c r="C12" s="127"/>
      <c r="D12" s="128"/>
      <c r="E12" s="128"/>
      <c r="F12" s="129">
        <f>SchedA!F27-SchedA!G27</f>
        <v>282593</v>
      </c>
      <c r="G12" s="130">
        <v>379741.0</v>
      </c>
      <c r="H12" s="131">
        <v>373431.0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91"/>
      <c r="T12" s="91"/>
      <c r="U12" s="91"/>
      <c r="V12" s="91"/>
      <c r="W12" s="91"/>
      <c r="X12" s="91"/>
      <c r="Y12" s="91"/>
      <c r="Z12" s="109"/>
      <c r="AA12" s="109"/>
      <c r="AB12" s="109"/>
    </row>
    <row r="13" ht="24.75" customHeight="1">
      <c r="A13" s="125" t="s">
        <v>59</v>
      </c>
      <c r="B13" s="126"/>
      <c r="C13" s="127"/>
      <c r="D13" s="128"/>
      <c r="E13" s="128"/>
      <c r="F13" s="132">
        <f>SchedA!G27</f>
        <v>0</v>
      </c>
      <c r="G13" s="133">
        <v>0.0</v>
      </c>
      <c r="H13" s="134">
        <v>0.0</v>
      </c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91"/>
      <c r="T13" s="91"/>
      <c r="U13" s="91"/>
      <c r="V13" s="91"/>
      <c r="W13" s="91"/>
      <c r="X13" s="91"/>
      <c r="Y13" s="91"/>
      <c r="Z13" s="109"/>
      <c r="AA13" s="109"/>
      <c r="AB13" s="109"/>
    </row>
    <row r="14" ht="24.75" customHeight="1">
      <c r="A14" s="125"/>
      <c r="B14" s="126" t="s">
        <v>60</v>
      </c>
      <c r="C14" s="127"/>
      <c r="D14" s="128"/>
      <c r="E14" s="128"/>
      <c r="F14" s="135">
        <f t="shared" ref="F14:H14" si="1">F12+F13</f>
        <v>282593</v>
      </c>
      <c r="G14" s="135">
        <f t="shared" si="1"/>
        <v>379741</v>
      </c>
      <c r="H14" s="136">
        <f t="shared" si="1"/>
        <v>373431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91"/>
      <c r="T14" s="91"/>
      <c r="U14" s="91"/>
      <c r="V14" s="91"/>
      <c r="W14" s="91"/>
      <c r="X14" s="91"/>
      <c r="Y14" s="91"/>
      <c r="Z14" s="109"/>
      <c r="AA14" s="109"/>
      <c r="AB14" s="109"/>
    </row>
    <row r="15" ht="24.75" customHeight="1">
      <c r="A15" s="125" t="s">
        <v>61</v>
      </c>
      <c r="B15" s="126"/>
      <c r="C15" s="128"/>
      <c r="D15" s="128"/>
      <c r="E15" s="128"/>
      <c r="F15" s="132">
        <f>SchedA!F28</f>
        <v>0</v>
      </c>
      <c r="G15" s="133">
        <v>0.0</v>
      </c>
      <c r="H15" s="134">
        <v>0.0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91"/>
      <c r="T15" s="91"/>
      <c r="U15" s="91"/>
      <c r="V15" s="91"/>
      <c r="W15" s="91"/>
      <c r="X15" s="91"/>
      <c r="Y15" s="91"/>
      <c r="Z15" s="109"/>
      <c r="AA15" s="109"/>
      <c r="AB15" s="109"/>
    </row>
    <row r="16" ht="24.75" customHeight="1">
      <c r="A16" s="125" t="s">
        <v>62</v>
      </c>
      <c r="B16" s="126"/>
      <c r="C16" s="126"/>
      <c r="D16" s="126"/>
      <c r="E16" s="126"/>
      <c r="F16" s="132">
        <f>SchedA!F29</f>
        <v>0</v>
      </c>
      <c r="G16" s="133">
        <v>0.0</v>
      </c>
      <c r="H16" s="134">
        <v>0.0</v>
      </c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91"/>
      <c r="T16" s="91"/>
      <c r="U16" s="91"/>
      <c r="V16" s="91"/>
      <c r="W16" s="91"/>
      <c r="X16" s="91"/>
      <c r="Y16" s="91"/>
      <c r="Z16" s="109"/>
      <c r="AA16" s="109"/>
      <c r="AB16" s="109"/>
    </row>
    <row r="17" ht="24.75" customHeight="1">
      <c r="A17" s="125" t="s">
        <v>63</v>
      </c>
      <c r="B17" s="126"/>
      <c r="C17" s="128"/>
      <c r="D17" s="128"/>
      <c r="E17" s="128"/>
      <c r="F17" s="132">
        <f>SchedA!F30</f>
        <v>0</v>
      </c>
      <c r="G17" s="133">
        <v>0.0</v>
      </c>
      <c r="H17" s="134">
        <v>0.0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91"/>
      <c r="T17" s="91"/>
      <c r="U17" s="91"/>
      <c r="V17" s="91"/>
      <c r="W17" s="91"/>
      <c r="X17" s="91"/>
      <c r="Y17" s="91"/>
      <c r="Z17" s="109"/>
      <c r="AA17" s="109"/>
      <c r="AB17" s="109"/>
    </row>
    <row r="18" ht="24.75" customHeight="1">
      <c r="A18" s="125" t="s">
        <v>64</v>
      </c>
      <c r="B18" s="128"/>
      <c r="C18" s="128"/>
      <c r="D18" s="128"/>
      <c r="E18" s="128"/>
      <c r="F18" s="132">
        <f>SchedA!F31</f>
        <v>425000</v>
      </c>
      <c r="G18" s="133">
        <v>425000.0</v>
      </c>
      <c r="H18" s="134">
        <v>452911.0</v>
      </c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91"/>
      <c r="T18" s="91"/>
      <c r="U18" s="91"/>
      <c r="V18" s="91"/>
      <c r="W18" s="91"/>
      <c r="X18" s="91"/>
      <c r="Y18" s="91"/>
      <c r="Z18" s="109"/>
      <c r="AA18" s="109"/>
      <c r="AB18" s="109"/>
    </row>
    <row r="19" ht="24.75" customHeight="1">
      <c r="A19" s="137" t="s">
        <v>65</v>
      </c>
      <c r="B19" s="128"/>
      <c r="C19" s="128"/>
      <c r="D19" s="128"/>
      <c r="E19" s="128"/>
      <c r="F19" s="132">
        <f>SchedA!F32</f>
        <v>0</v>
      </c>
      <c r="G19" s="133">
        <v>0.0</v>
      </c>
      <c r="H19" s="134">
        <v>0.0</v>
      </c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91"/>
      <c r="T19" s="91"/>
      <c r="U19" s="91"/>
      <c r="V19" s="91"/>
      <c r="W19" s="91"/>
      <c r="X19" s="91"/>
      <c r="Y19" s="91"/>
      <c r="Z19" s="109"/>
      <c r="AA19" s="109"/>
      <c r="AB19" s="109"/>
    </row>
    <row r="20" ht="24.75" customHeight="1">
      <c r="A20" s="125" t="s">
        <v>66</v>
      </c>
      <c r="B20" s="128"/>
      <c r="C20" s="128"/>
      <c r="D20" s="128"/>
      <c r="E20" s="128"/>
      <c r="F20" s="132">
        <f>SchedA!F33</f>
        <v>340000</v>
      </c>
      <c r="G20" s="133">
        <v>360000.0</v>
      </c>
      <c r="H20" s="134">
        <v>460610.0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91"/>
      <c r="T20" s="91"/>
      <c r="U20" s="91"/>
      <c r="V20" s="91"/>
      <c r="W20" s="91"/>
      <c r="X20" s="91"/>
      <c r="Y20" s="91"/>
      <c r="Z20" s="109"/>
      <c r="AA20" s="109"/>
      <c r="AB20" s="109"/>
    </row>
    <row r="21" ht="24.75" customHeight="1">
      <c r="A21" s="125" t="s">
        <v>67</v>
      </c>
      <c r="B21" s="128"/>
      <c r="C21" s="128"/>
      <c r="D21" s="128"/>
      <c r="E21" s="128"/>
      <c r="F21" s="132">
        <f>SchedA!F34</f>
        <v>350</v>
      </c>
      <c r="G21" s="133">
        <v>325.0</v>
      </c>
      <c r="H21" s="134">
        <v>310.0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91"/>
      <c r="T21" s="91"/>
      <c r="U21" s="91"/>
      <c r="V21" s="91"/>
      <c r="W21" s="91"/>
      <c r="X21" s="91"/>
      <c r="Y21" s="91"/>
      <c r="Z21" s="109"/>
      <c r="AA21" s="109"/>
      <c r="AB21" s="109"/>
    </row>
    <row r="22" ht="24.75" customHeight="1">
      <c r="A22" s="125" t="s">
        <v>68</v>
      </c>
      <c r="B22" s="128"/>
      <c r="C22" s="128"/>
      <c r="D22" s="128"/>
      <c r="E22" s="128"/>
      <c r="F22" s="132">
        <f>SchedA!F35</f>
        <v>200000</v>
      </c>
      <c r="G22" s="133">
        <v>125000.0</v>
      </c>
      <c r="H22" s="134">
        <v>207730.0</v>
      </c>
      <c r="I22" s="108"/>
      <c r="J22" s="97"/>
      <c r="K22" s="108"/>
      <c r="L22" s="108"/>
      <c r="M22" s="108"/>
      <c r="N22" s="108"/>
      <c r="O22" s="108"/>
      <c r="P22" s="108"/>
      <c r="Q22" s="108"/>
      <c r="R22" s="108"/>
      <c r="S22" s="91"/>
      <c r="T22" s="91"/>
      <c r="U22" s="91"/>
      <c r="V22" s="91"/>
      <c r="W22" s="91"/>
      <c r="X22" s="91"/>
      <c r="Y22" s="91"/>
      <c r="Z22" s="109"/>
      <c r="AA22" s="109"/>
      <c r="AB22" s="109"/>
    </row>
    <row r="23" ht="24.75" customHeight="1">
      <c r="A23" s="125" t="s">
        <v>69</v>
      </c>
      <c r="B23" s="126"/>
      <c r="C23" s="128"/>
      <c r="D23" s="128"/>
      <c r="E23" s="128"/>
      <c r="F23" s="132">
        <f>SchedA!F36</f>
        <v>0</v>
      </c>
      <c r="G23" s="133">
        <v>0.0</v>
      </c>
      <c r="H23" s="134">
        <v>0.0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91"/>
      <c r="T23" s="91"/>
      <c r="U23" s="91"/>
      <c r="V23" s="91"/>
      <c r="W23" s="91"/>
      <c r="X23" s="91"/>
      <c r="Y23" s="91"/>
      <c r="Z23" s="109"/>
      <c r="AA23" s="109"/>
      <c r="AB23" s="109"/>
    </row>
    <row r="24" ht="24.75" customHeight="1">
      <c r="A24" s="125" t="s">
        <v>70</v>
      </c>
      <c r="B24" s="128"/>
      <c r="C24" s="128"/>
      <c r="D24" s="128"/>
      <c r="E24" s="128"/>
      <c r="F24" s="132">
        <f>SchedA!F37</f>
        <v>0</v>
      </c>
      <c r="G24" s="133">
        <v>0.0</v>
      </c>
      <c r="H24" s="134">
        <v>0.0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91"/>
      <c r="T24" s="91"/>
      <c r="U24" s="91"/>
      <c r="V24" s="91"/>
      <c r="W24" s="91"/>
      <c r="X24" s="91"/>
      <c r="Y24" s="91"/>
      <c r="Z24" s="109"/>
      <c r="AA24" s="109"/>
      <c r="AB24" s="109"/>
    </row>
    <row r="25" ht="24.75" customHeight="1">
      <c r="A25" s="125" t="s">
        <v>71</v>
      </c>
      <c r="B25" s="128"/>
      <c r="C25" s="138"/>
      <c r="D25" s="139"/>
      <c r="E25" s="140"/>
      <c r="F25" s="132">
        <f>SchedA!F38</f>
        <v>0</v>
      </c>
      <c r="G25" s="133">
        <v>0.0</v>
      </c>
      <c r="H25" s="134">
        <v>0.0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91"/>
      <c r="T25" s="91"/>
      <c r="U25" s="91"/>
      <c r="V25" s="91"/>
      <c r="W25" s="91"/>
      <c r="X25" s="91"/>
      <c r="Y25" s="91"/>
      <c r="Z25" s="109"/>
      <c r="AA25" s="109"/>
      <c r="AB25" s="109"/>
    </row>
    <row r="26" ht="24.75" customHeight="1">
      <c r="A26" s="141"/>
      <c r="B26" s="142" t="s">
        <v>72</v>
      </c>
      <c r="C26" s="142"/>
      <c r="D26" s="143"/>
      <c r="E26" s="144">
        <f>SchedA!F39</f>
        <v>1247943</v>
      </c>
      <c r="F26" s="145">
        <f t="shared" ref="F26:H26" si="2">SUM(F14:F25)</f>
        <v>1247943</v>
      </c>
      <c r="G26" s="145">
        <f t="shared" si="2"/>
        <v>1290066</v>
      </c>
      <c r="H26" s="145">
        <f t="shared" si="2"/>
        <v>1494992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91"/>
      <c r="T26" s="91"/>
      <c r="U26" s="91"/>
      <c r="V26" s="91"/>
      <c r="W26" s="91"/>
      <c r="X26" s="91"/>
      <c r="Y26" s="91"/>
      <c r="Z26" s="109"/>
      <c r="AA26" s="109"/>
      <c r="AB26" s="109"/>
    </row>
    <row r="27" ht="6.0" customHeight="1">
      <c r="A27" s="141"/>
      <c r="B27" s="146"/>
      <c r="C27" s="146"/>
      <c r="D27" s="146"/>
      <c r="E27" s="146"/>
      <c r="F27" s="147"/>
      <c r="G27" s="147"/>
      <c r="H27" s="14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91"/>
      <c r="T27" s="91"/>
      <c r="U27" s="91"/>
      <c r="V27" s="91"/>
      <c r="W27" s="91"/>
      <c r="X27" s="91"/>
      <c r="Y27" s="91"/>
      <c r="Z27" s="109"/>
      <c r="AA27" s="109"/>
      <c r="AB27" s="109"/>
    </row>
    <row r="28" ht="24.75" customHeight="1">
      <c r="A28" s="149" t="s">
        <v>73</v>
      </c>
      <c r="B28" s="146"/>
      <c r="C28" s="146"/>
      <c r="D28" s="146"/>
      <c r="E28" s="146"/>
      <c r="F28" s="150"/>
      <c r="G28" s="150"/>
      <c r="H28" s="151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91"/>
      <c r="T28" s="91"/>
      <c r="U28" s="91"/>
      <c r="V28" s="91"/>
      <c r="W28" s="91"/>
      <c r="X28" s="91"/>
      <c r="Y28" s="91"/>
      <c r="Z28" s="109"/>
      <c r="AA28" s="109"/>
      <c r="AB28" s="109"/>
    </row>
    <row r="29" ht="45.0" customHeight="1">
      <c r="A29" s="152" t="s">
        <v>74</v>
      </c>
      <c r="B29" s="23"/>
      <c r="C29" s="23"/>
      <c r="D29" s="23"/>
      <c r="E29" s="153"/>
      <c r="F29" s="154">
        <f>SchedA!H42+SchedA!I42+SchedA!J42+SchedA!M42+SchedA!N42+SchedA!H44+SchedA!I44+SchedA!J44+SchedA!K44+SchedA!L44+SchedA!M44+SchedA!N44</f>
        <v>675891</v>
      </c>
      <c r="G29" s="130">
        <v>838000.0</v>
      </c>
      <c r="H29" s="131">
        <v>943000.0</v>
      </c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91"/>
      <c r="T29" s="91"/>
      <c r="U29" s="91"/>
      <c r="V29" s="91"/>
      <c r="W29" s="91"/>
      <c r="X29" s="91"/>
      <c r="Y29" s="91"/>
      <c r="Z29" s="109"/>
      <c r="AA29" s="109"/>
      <c r="AB29" s="109"/>
    </row>
    <row r="30" ht="48.0" customHeight="1">
      <c r="A30" s="155" t="s">
        <v>75</v>
      </c>
      <c r="B30" s="156"/>
      <c r="C30" s="156"/>
      <c r="D30" s="156"/>
      <c r="E30" s="157"/>
      <c r="F30" s="132">
        <f>SchedA!H43+SchedA!I43+SchedA!J43+SchedA!M43+SchedA!N43+SchedA!H45+SchedA!I45+SchedA!J45+SchedA!K45+SchedA!L45+SchedA!M45+SchedA!N45</f>
        <v>31608</v>
      </c>
      <c r="G30" s="133">
        <v>27000.0</v>
      </c>
      <c r="H30" s="134">
        <v>23575.0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91"/>
      <c r="T30" s="91"/>
      <c r="U30" s="91"/>
      <c r="V30" s="91"/>
      <c r="W30" s="91"/>
      <c r="X30" s="91"/>
      <c r="Y30" s="91"/>
      <c r="Z30" s="109"/>
      <c r="AA30" s="109"/>
      <c r="AB30" s="109"/>
    </row>
    <row r="31" ht="42.0" customHeight="1">
      <c r="A31" s="158" t="s">
        <v>76</v>
      </c>
      <c r="B31" s="139"/>
      <c r="C31" s="139"/>
      <c r="D31" s="139"/>
      <c r="E31" s="140"/>
      <c r="F31" s="132">
        <f>SchedA!H47+SchedA!I47+SchedA!J47+SchedA!K47+SchedA!L47+SchedA!M47+SchedA!N47</f>
        <v>364255</v>
      </c>
      <c r="G31" s="133">
        <v>330000.0</v>
      </c>
      <c r="H31" s="134">
        <v>317000.0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91"/>
      <c r="T31" s="91"/>
      <c r="U31" s="91"/>
      <c r="V31" s="91"/>
      <c r="W31" s="91"/>
      <c r="X31" s="91"/>
      <c r="Y31" s="91"/>
      <c r="Z31" s="109"/>
      <c r="AA31" s="109"/>
      <c r="AB31" s="109"/>
    </row>
    <row r="32" ht="24.75" customHeight="1">
      <c r="A32" s="159" t="s">
        <v>77</v>
      </c>
      <c r="B32" s="156"/>
      <c r="C32" s="156"/>
      <c r="D32" s="156"/>
      <c r="E32" s="157"/>
      <c r="F32" s="132">
        <f>SchedA!F48</f>
        <v>0</v>
      </c>
      <c r="G32" s="133">
        <v>0.0</v>
      </c>
      <c r="H32" s="134">
        <v>0.0</v>
      </c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91"/>
      <c r="T32" s="91"/>
      <c r="U32" s="91"/>
      <c r="V32" s="91"/>
      <c r="W32" s="91"/>
      <c r="X32" s="91"/>
      <c r="Y32" s="91"/>
      <c r="Z32" s="109"/>
      <c r="AA32" s="109"/>
      <c r="AB32" s="109"/>
    </row>
    <row r="33" ht="24.0" customHeight="1">
      <c r="A33" s="160"/>
      <c r="B33" s="161"/>
      <c r="C33" s="162" t="s">
        <v>78</v>
      </c>
      <c r="D33" s="156"/>
      <c r="E33" s="157"/>
      <c r="F33" s="132">
        <f>SchedA!F49</f>
        <v>0</v>
      </c>
      <c r="G33" s="133">
        <v>0.0</v>
      </c>
      <c r="H33" s="134">
        <v>0.0</v>
      </c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91"/>
      <c r="T33" s="91"/>
      <c r="U33" s="91"/>
      <c r="V33" s="91"/>
      <c r="W33" s="91"/>
      <c r="X33" s="91"/>
      <c r="Y33" s="91"/>
      <c r="Z33" s="109"/>
      <c r="AA33" s="109"/>
      <c r="AB33" s="109"/>
    </row>
    <row r="34" ht="24.0" customHeight="1">
      <c r="A34" s="160"/>
      <c r="B34" s="161"/>
      <c r="C34" s="163" t="s">
        <v>79</v>
      </c>
      <c r="D34" s="156"/>
      <c r="E34" s="157"/>
      <c r="F34" s="132">
        <f>SchedA!F50</f>
        <v>0</v>
      </c>
      <c r="G34" s="133">
        <v>0.0</v>
      </c>
      <c r="H34" s="134">
        <v>0.0</v>
      </c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91"/>
      <c r="T34" s="91"/>
      <c r="U34" s="91"/>
      <c r="V34" s="91"/>
      <c r="W34" s="91"/>
      <c r="X34" s="91"/>
      <c r="Y34" s="91"/>
      <c r="Z34" s="109"/>
      <c r="AA34" s="109"/>
      <c r="AB34" s="109"/>
    </row>
    <row r="35" ht="29.25" customHeight="1">
      <c r="A35" s="159" t="s">
        <v>80</v>
      </c>
      <c r="B35" s="156"/>
      <c r="C35" s="156"/>
      <c r="D35" s="156"/>
      <c r="E35" s="157"/>
      <c r="F35" s="132">
        <f>SchedA!F51</f>
        <v>0</v>
      </c>
      <c r="G35" s="133">
        <v>0.0</v>
      </c>
      <c r="H35" s="134">
        <v>0.0</v>
      </c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91"/>
      <c r="T35" s="91"/>
      <c r="U35" s="91"/>
      <c r="V35" s="91"/>
      <c r="W35" s="91"/>
      <c r="X35" s="91"/>
      <c r="Y35" s="91"/>
      <c r="Z35" s="109"/>
      <c r="AA35" s="109"/>
      <c r="AB35" s="109"/>
    </row>
    <row r="36" ht="28.5" customHeight="1">
      <c r="A36" s="159" t="s">
        <v>81</v>
      </c>
      <c r="B36" s="156"/>
      <c r="C36" s="156"/>
      <c r="D36" s="156"/>
      <c r="E36" s="157"/>
      <c r="F36" s="132">
        <f>SchedA!F52+SchedA!F53</f>
        <v>0</v>
      </c>
      <c r="G36" s="133">
        <v>0.0</v>
      </c>
      <c r="H36" s="134">
        <v>0.0</v>
      </c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91"/>
      <c r="T36" s="91"/>
      <c r="U36" s="91"/>
      <c r="V36" s="91"/>
      <c r="W36" s="91"/>
      <c r="X36" s="91"/>
      <c r="Y36" s="91"/>
      <c r="Z36" s="109"/>
      <c r="AA36" s="109"/>
      <c r="AB36" s="109"/>
    </row>
    <row r="37" ht="11.25" customHeight="1">
      <c r="A37" s="164"/>
      <c r="B37" s="26"/>
      <c r="C37" s="26"/>
      <c r="D37" s="26"/>
      <c r="E37" s="165"/>
      <c r="F37" s="166"/>
      <c r="G37" s="167"/>
      <c r="H37" s="16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91"/>
      <c r="T37" s="91"/>
      <c r="U37" s="91"/>
      <c r="V37" s="91"/>
      <c r="W37" s="91"/>
      <c r="X37" s="91"/>
      <c r="Y37" s="91"/>
      <c r="Z37" s="109"/>
      <c r="AA37" s="109"/>
      <c r="AB37" s="109"/>
    </row>
    <row r="38" ht="25.5" customHeight="1">
      <c r="A38" s="169" t="s">
        <v>82</v>
      </c>
      <c r="B38" s="170"/>
      <c r="C38" s="170"/>
      <c r="D38" s="171"/>
      <c r="E38" s="172"/>
      <c r="F38" s="173"/>
      <c r="G38" s="174"/>
      <c r="H38" s="175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91"/>
      <c r="T38" s="91"/>
      <c r="U38" s="91"/>
      <c r="V38" s="91"/>
      <c r="W38" s="91"/>
      <c r="X38" s="91"/>
      <c r="Y38" s="91"/>
      <c r="Z38" s="109"/>
      <c r="AA38" s="109"/>
      <c r="AB38" s="109"/>
    </row>
    <row r="39" ht="25.5" customHeight="1">
      <c r="A39" s="176"/>
      <c r="B39" s="177" t="s">
        <v>83</v>
      </c>
      <c r="C39" s="178"/>
      <c r="D39" s="178"/>
      <c r="E39" s="179"/>
      <c r="F39" s="132">
        <f>SchedA!G42</f>
        <v>0</v>
      </c>
      <c r="G39" s="133">
        <v>0.0</v>
      </c>
      <c r="H39" s="134">
        <v>0.0</v>
      </c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91"/>
      <c r="T39" s="91"/>
      <c r="U39" s="91"/>
      <c r="V39" s="91"/>
      <c r="W39" s="91"/>
      <c r="X39" s="91"/>
      <c r="Y39" s="91"/>
      <c r="Z39" s="109"/>
      <c r="AA39" s="109"/>
      <c r="AB39" s="109"/>
    </row>
    <row r="40" ht="25.5" customHeight="1">
      <c r="A40" s="176"/>
      <c r="B40" s="177" t="s">
        <v>84</v>
      </c>
      <c r="C40" s="178"/>
      <c r="D40" s="178"/>
      <c r="E40" s="178"/>
      <c r="F40" s="132">
        <f>SchedA!G43</f>
        <v>0</v>
      </c>
      <c r="G40" s="133">
        <v>0.0</v>
      </c>
      <c r="H40" s="134">
        <v>0.0</v>
      </c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91"/>
      <c r="T40" s="91"/>
      <c r="U40" s="91"/>
      <c r="V40" s="91"/>
      <c r="W40" s="91"/>
      <c r="X40" s="91"/>
      <c r="Y40" s="91"/>
      <c r="Z40" s="109"/>
      <c r="AA40" s="109"/>
      <c r="AB40" s="109"/>
    </row>
    <row r="41" ht="25.5" customHeight="1">
      <c r="A41" s="176"/>
      <c r="B41" s="163" t="s">
        <v>85</v>
      </c>
      <c r="C41" s="156"/>
      <c r="D41" s="156"/>
      <c r="E41" s="157"/>
      <c r="F41" s="132">
        <f>SchedA!G44</f>
        <v>0</v>
      </c>
      <c r="G41" s="133">
        <v>0.0</v>
      </c>
      <c r="H41" s="134">
        <v>0.0</v>
      </c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91"/>
      <c r="T41" s="91"/>
      <c r="U41" s="91"/>
      <c r="V41" s="91"/>
      <c r="W41" s="91"/>
      <c r="X41" s="91"/>
      <c r="Y41" s="91"/>
      <c r="Z41" s="109"/>
      <c r="AA41" s="109"/>
      <c r="AB41" s="109"/>
    </row>
    <row r="42" ht="27.0" customHeight="1">
      <c r="A42" s="176"/>
      <c r="B42" s="177" t="s">
        <v>86</v>
      </c>
      <c r="C42" s="178"/>
      <c r="D42" s="178"/>
      <c r="E42" s="178"/>
      <c r="F42" s="132">
        <f>SchedA!G45</f>
        <v>0</v>
      </c>
      <c r="G42" s="133">
        <v>0.0</v>
      </c>
      <c r="H42" s="134">
        <v>0.0</v>
      </c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91"/>
      <c r="T42" s="91"/>
      <c r="U42" s="91"/>
      <c r="V42" s="91"/>
      <c r="W42" s="91"/>
      <c r="X42" s="91"/>
      <c r="Y42" s="91"/>
      <c r="Z42" s="109"/>
      <c r="AA42" s="109"/>
      <c r="AB42" s="109"/>
    </row>
    <row r="43" ht="36.75" customHeight="1">
      <c r="A43" s="176"/>
      <c r="B43" s="163" t="s">
        <v>87</v>
      </c>
      <c r="C43" s="156"/>
      <c r="D43" s="156"/>
      <c r="E43" s="157"/>
      <c r="F43" s="180">
        <v>0.0</v>
      </c>
      <c r="G43" s="133">
        <v>0.0</v>
      </c>
      <c r="H43" s="134">
        <v>0.0</v>
      </c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91"/>
      <c r="T43" s="91"/>
      <c r="U43" s="91"/>
      <c r="V43" s="91"/>
      <c r="W43" s="91"/>
      <c r="X43" s="91"/>
      <c r="Y43" s="91"/>
      <c r="Z43" s="109"/>
      <c r="AA43" s="109"/>
      <c r="AB43" s="109"/>
    </row>
    <row r="44" ht="27.0" customHeight="1">
      <c r="A44" s="176"/>
      <c r="B44" s="163" t="s">
        <v>88</v>
      </c>
      <c r="C44" s="156"/>
      <c r="D44" s="156"/>
      <c r="E44" s="157"/>
      <c r="F44" s="180">
        <v>0.0</v>
      </c>
      <c r="G44" s="133">
        <v>0.0</v>
      </c>
      <c r="H44" s="134">
        <v>0.0</v>
      </c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91"/>
      <c r="T44" s="91"/>
      <c r="U44" s="91"/>
      <c r="V44" s="91"/>
      <c r="W44" s="91"/>
      <c r="X44" s="91"/>
      <c r="Y44" s="91"/>
      <c r="Z44" s="109"/>
      <c r="AA44" s="109"/>
      <c r="AB44" s="109"/>
    </row>
    <row r="45" ht="27.0" customHeight="1">
      <c r="A45" s="176"/>
      <c r="B45" s="163" t="s">
        <v>89</v>
      </c>
      <c r="C45" s="156"/>
      <c r="D45" s="156"/>
      <c r="E45" s="157"/>
      <c r="F45" s="180">
        <v>0.0</v>
      </c>
      <c r="G45" s="133">
        <v>0.0</v>
      </c>
      <c r="H45" s="134">
        <v>0.0</v>
      </c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91"/>
      <c r="T45" s="91"/>
      <c r="U45" s="91"/>
      <c r="V45" s="91"/>
      <c r="W45" s="91"/>
      <c r="X45" s="91"/>
      <c r="Y45" s="91"/>
      <c r="Z45" s="109"/>
      <c r="AA45" s="109"/>
      <c r="AB45" s="109"/>
    </row>
    <row r="46" ht="11.25" customHeight="1">
      <c r="A46" s="181"/>
      <c r="B46" s="182"/>
      <c r="C46" s="26"/>
      <c r="D46" s="26"/>
      <c r="E46" s="165"/>
      <c r="F46" s="166"/>
      <c r="G46" s="167"/>
      <c r="H46" s="16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91"/>
      <c r="T46" s="91"/>
      <c r="U46" s="91"/>
      <c r="V46" s="91"/>
      <c r="W46" s="91"/>
      <c r="X46" s="91"/>
      <c r="Y46" s="91"/>
      <c r="Z46" s="109"/>
      <c r="AA46" s="109"/>
      <c r="AB46" s="109"/>
    </row>
    <row r="47" ht="24.75" customHeight="1">
      <c r="A47" s="183" t="s">
        <v>69</v>
      </c>
      <c r="B47" s="184"/>
      <c r="C47" s="185"/>
      <c r="D47" s="185"/>
      <c r="E47" s="186"/>
      <c r="F47" s="132">
        <f>SchedA!F54</f>
        <v>0</v>
      </c>
      <c r="G47" s="187">
        <v>0.0</v>
      </c>
      <c r="H47" s="188">
        <v>0.0</v>
      </c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91"/>
      <c r="T47" s="91"/>
      <c r="U47" s="91"/>
      <c r="V47" s="91"/>
      <c r="W47" s="91"/>
      <c r="X47" s="91"/>
      <c r="Y47" s="91"/>
      <c r="Z47" s="109"/>
      <c r="AA47" s="109"/>
      <c r="AB47" s="109"/>
    </row>
    <row r="48" ht="15.75" customHeight="1">
      <c r="A48" s="141" t="s">
        <v>90</v>
      </c>
      <c r="B48" s="189"/>
      <c r="C48" s="146"/>
      <c r="D48" s="146"/>
      <c r="E48" s="146"/>
      <c r="F48" s="190"/>
      <c r="G48" s="190"/>
      <c r="H48" s="191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91"/>
      <c r="T48" s="91"/>
      <c r="U48" s="91"/>
      <c r="V48" s="91"/>
      <c r="W48" s="91"/>
      <c r="X48" s="91"/>
      <c r="Y48" s="91"/>
      <c r="Z48" s="109"/>
      <c r="AA48" s="109"/>
      <c r="AB48" s="109"/>
    </row>
    <row r="49" ht="19.5" customHeight="1">
      <c r="A49" s="192"/>
      <c r="B49" s="128" t="s">
        <v>91</v>
      </c>
      <c r="C49" s="127"/>
      <c r="D49" s="128"/>
      <c r="E49" s="128"/>
      <c r="F49" s="173"/>
      <c r="G49" s="174"/>
      <c r="H49" s="193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91"/>
      <c r="T49" s="91"/>
      <c r="U49" s="91"/>
      <c r="V49" s="91"/>
      <c r="W49" s="91"/>
      <c r="X49" s="91"/>
      <c r="Y49" s="91"/>
      <c r="Z49" s="109"/>
      <c r="AA49" s="109"/>
      <c r="AB49" s="109"/>
    </row>
    <row r="50" ht="19.5" customHeight="1">
      <c r="A50" s="192"/>
      <c r="B50" s="128"/>
      <c r="C50" s="127" t="s">
        <v>92</v>
      </c>
      <c r="D50" s="128"/>
      <c r="E50" s="128"/>
      <c r="F50" s="132">
        <f t="shared" ref="F50:H50" si="3">F24</f>
        <v>0</v>
      </c>
      <c r="G50" s="132">
        <f t="shared" si="3"/>
        <v>0</v>
      </c>
      <c r="H50" s="194">
        <f t="shared" si="3"/>
        <v>0</v>
      </c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91"/>
      <c r="T50" s="91"/>
      <c r="U50" s="91"/>
      <c r="V50" s="91"/>
      <c r="W50" s="91"/>
      <c r="X50" s="91"/>
      <c r="Y50" s="91"/>
      <c r="Z50" s="109"/>
      <c r="AA50" s="109"/>
      <c r="AB50" s="109"/>
    </row>
    <row r="51" ht="19.5" customHeight="1">
      <c r="A51" s="192"/>
      <c r="B51" s="128"/>
      <c r="C51" s="127" t="s">
        <v>93</v>
      </c>
      <c r="D51" s="128"/>
      <c r="E51" s="128"/>
      <c r="F51" s="132">
        <f>SchedA!F57</f>
        <v>16000</v>
      </c>
      <c r="G51" s="133">
        <v>15750.0</v>
      </c>
      <c r="H51" s="134">
        <v>6266.46</v>
      </c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91"/>
      <c r="T51" s="91"/>
      <c r="U51" s="91"/>
      <c r="V51" s="91"/>
      <c r="W51" s="91"/>
      <c r="X51" s="91"/>
      <c r="Y51" s="91"/>
      <c r="Z51" s="109"/>
      <c r="AA51" s="109"/>
      <c r="AB51" s="109"/>
    </row>
    <row r="52" ht="24.75" customHeight="1">
      <c r="A52" s="192"/>
      <c r="B52" s="126" t="s">
        <v>94</v>
      </c>
      <c r="C52" s="127"/>
      <c r="D52" s="128"/>
      <c r="E52" s="128"/>
      <c r="F52" s="195">
        <f t="shared" ref="F52:H52" si="4">F50+F51</f>
        <v>16000</v>
      </c>
      <c r="G52" s="135">
        <f t="shared" si="4"/>
        <v>15750</v>
      </c>
      <c r="H52" s="136">
        <f t="shared" si="4"/>
        <v>6266.46</v>
      </c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91"/>
      <c r="T52" s="91"/>
      <c r="U52" s="91"/>
      <c r="V52" s="91"/>
      <c r="W52" s="91"/>
      <c r="X52" s="91"/>
      <c r="Y52" s="91"/>
      <c r="Z52" s="109"/>
      <c r="AA52" s="109"/>
      <c r="AB52" s="109"/>
    </row>
    <row r="53" ht="24.75" customHeight="1">
      <c r="A53" s="192"/>
      <c r="B53" s="128" t="s">
        <v>95</v>
      </c>
      <c r="C53" s="127"/>
      <c r="D53" s="128"/>
      <c r="E53" s="128"/>
      <c r="F53" s="132">
        <f>SchedA!F58</f>
        <v>0</v>
      </c>
      <c r="G53" s="133">
        <v>0.0</v>
      </c>
      <c r="H53" s="134">
        <v>0.0</v>
      </c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91"/>
      <c r="T53" s="91"/>
      <c r="U53" s="91"/>
      <c r="V53" s="91"/>
      <c r="W53" s="91"/>
      <c r="X53" s="91"/>
      <c r="Y53" s="91"/>
      <c r="Z53" s="109"/>
      <c r="AA53" s="109"/>
      <c r="AB53" s="109"/>
    </row>
    <row r="54" ht="24.75" customHeight="1">
      <c r="A54" s="192"/>
      <c r="B54" s="128" t="s">
        <v>96</v>
      </c>
      <c r="C54" s="127"/>
      <c r="D54" s="128"/>
      <c r="E54" s="128"/>
      <c r="F54" s="132">
        <f>SchedA!F59</f>
        <v>0</v>
      </c>
      <c r="G54" s="133">
        <v>0.0</v>
      </c>
      <c r="H54" s="134">
        <v>0.0</v>
      </c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91"/>
      <c r="T54" s="91"/>
      <c r="U54" s="91"/>
      <c r="V54" s="91"/>
      <c r="W54" s="91"/>
      <c r="X54" s="91"/>
      <c r="Y54" s="91"/>
      <c r="Z54" s="109"/>
      <c r="AA54" s="109"/>
      <c r="AB54" s="109"/>
    </row>
    <row r="55" ht="24.75" customHeight="1">
      <c r="A55" s="192"/>
      <c r="B55" s="128" t="s">
        <v>97</v>
      </c>
      <c r="C55" s="127"/>
      <c r="D55" s="128"/>
      <c r="E55" s="128"/>
      <c r="F55" s="132">
        <f>SchedA!F60</f>
        <v>0</v>
      </c>
      <c r="G55" s="133">
        <v>0.0</v>
      </c>
      <c r="H55" s="134">
        <v>0.0</v>
      </c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91"/>
      <c r="T55" s="91"/>
      <c r="U55" s="91"/>
      <c r="V55" s="91"/>
      <c r="W55" s="91"/>
      <c r="X55" s="91"/>
      <c r="Y55" s="91"/>
      <c r="Z55" s="109"/>
      <c r="AA55" s="109"/>
      <c r="AB55" s="109"/>
    </row>
    <row r="56" ht="24.75" customHeight="1">
      <c r="A56" s="125" t="s">
        <v>98</v>
      </c>
      <c r="B56" s="126"/>
      <c r="C56" s="138"/>
      <c r="D56" s="139"/>
      <c r="E56" s="140"/>
      <c r="F56" s="132">
        <f>SchedA!F61</f>
        <v>48227</v>
      </c>
      <c r="G56" s="196">
        <v>0.0</v>
      </c>
      <c r="H56" s="197">
        <v>0.0</v>
      </c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91"/>
      <c r="T56" s="91"/>
      <c r="U56" s="91"/>
      <c r="V56" s="91"/>
      <c r="W56" s="91"/>
      <c r="X56" s="91"/>
      <c r="Y56" s="91"/>
      <c r="Z56" s="109"/>
      <c r="AA56" s="109"/>
      <c r="AB56" s="109"/>
    </row>
    <row r="57" ht="24.75" customHeight="1">
      <c r="A57" s="141"/>
      <c r="B57" s="142" t="s">
        <v>99</v>
      </c>
      <c r="C57" s="142"/>
      <c r="D57" s="142"/>
      <c r="E57" s="198">
        <f>SchedA!F62</f>
        <v>1135981</v>
      </c>
      <c r="F57" s="145">
        <f t="shared" ref="F57:H57" si="5">SUM(F29:F56)-F50-F51</f>
        <v>1135981</v>
      </c>
      <c r="G57" s="199">
        <f t="shared" si="5"/>
        <v>1210750</v>
      </c>
      <c r="H57" s="200">
        <f t="shared" si="5"/>
        <v>1289841.46</v>
      </c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91"/>
      <c r="T57" s="91"/>
      <c r="U57" s="91"/>
      <c r="V57" s="91"/>
      <c r="W57" s="91"/>
      <c r="X57" s="91"/>
      <c r="Y57" s="91"/>
      <c r="Z57" s="109"/>
      <c r="AA57" s="109"/>
      <c r="AB57" s="109"/>
    </row>
    <row r="58" ht="9.0" customHeight="1">
      <c r="A58" s="201"/>
      <c r="B58" s="202"/>
      <c r="C58" s="202"/>
      <c r="D58" s="202"/>
      <c r="E58" s="202"/>
      <c r="F58" s="190"/>
      <c r="G58" s="190"/>
      <c r="H58" s="191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91"/>
      <c r="T58" s="91"/>
      <c r="U58" s="91"/>
      <c r="V58" s="91"/>
      <c r="W58" s="91"/>
      <c r="X58" s="91"/>
      <c r="Y58" s="91"/>
      <c r="Z58" s="109"/>
      <c r="AA58" s="109"/>
      <c r="AB58" s="109"/>
    </row>
    <row r="59" ht="24.75" customHeight="1">
      <c r="A59" s="203" t="s">
        <v>100</v>
      </c>
      <c r="B59" s="204"/>
      <c r="C59" s="204"/>
      <c r="D59" s="204"/>
      <c r="E59" s="205"/>
      <c r="F59" s="145">
        <f t="shared" ref="F59:H59" si="6">F26-F57</f>
        <v>111962</v>
      </c>
      <c r="G59" s="199">
        <f t="shared" si="6"/>
        <v>79316</v>
      </c>
      <c r="H59" s="200">
        <f t="shared" si="6"/>
        <v>205150.54</v>
      </c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91"/>
      <c r="T59" s="91"/>
      <c r="U59" s="91"/>
      <c r="V59" s="91"/>
      <c r="W59" s="91"/>
      <c r="X59" s="91"/>
      <c r="Y59" s="91"/>
      <c r="Z59" s="109"/>
      <c r="AA59" s="109"/>
      <c r="AB59" s="109"/>
    </row>
    <row r="60" ht="24.75" customHeight="1">
      <c r="A60" s="206"/>
      <c r="B60" s="207"/>
      <c r="C60" s="207"/>
      <c r="D60" s="207"/>
      <c r="E60" s="208"/>
      <c r="F60" s="198">
        <f>SchedA!F63</f>
        <v>111962</v>
      </c>
      <c r="G60" s="209"/>
      <c r="H60" s="210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91"/>
      <c r="T60" s="91"/>
      <c r="U60" s="91"/>
      <c r="V60" s="91"/>
      <c r="W60" s="91"/>
      <c r="X60" s="91"/>
      <c r="Y60" s="91"/>
      <c r="Z60" s="109"/>
      <c r="AA60" s="109"/>
      <c r="AB60" s="109"/>
    </row>
    <row r="61" ht="9.75" customHeight="1">
      <c r="A61" s="108"/>
      <c r="B61" s="91"/>
      <c r="C61" s="91"/>
      <c r="D61" s="91"/>
      <c r="E61" s="91"/>
      <c r="F61" s="211"/>
      <c r="G61" s="91"/>
      <c r="H61" s="91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91"/>
      <c r="T61" s="91"/>
      <c r="U61" s="91"/>
      <c r="V61" s="91"/>
      <c r="W61" s="91"/>
      <c r="X61" s="91"/>
      <c r="Y61" s="91"/>
      <c r="Z61" s="109"/>
      <c r="AA61" s="109"/>
      <c r="AB61" s="109"/>
    </row>
    <row r="62" ht="13.5" customHeight="1">
      <c r="A62" s="212" t="s">
        <v>101</v>
      </c>
      <c r="B62" s="91"/>
      <c r="C62" s="91"/>
      <c r="D62" s="91"/>
      <c r="E62" s="91"/>
      <c r="F62" s="91"/>
      <c r="G62" s="91"/>
      <c r="H62" s="91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91"/>
      <c r="T62" s="91"/>
      <c r="U62" s="91"/>
      <c r="V62" s="91"/>
      <c r="W62" s="91"/>
      <c r="X62" s="91"/>
      <c r="Y62" s="91"/>
      <c r="Z62" s="109"/>
      <c r="AA62" s="109"/>
      <c r="AB62" s="109"/>
    </row>
    <row r="63" ht="13.5" customHeight="1">
      <c r="A63" s="108" t="s">
        <v>102</v>
      </c>
      <c r="B63" s="91"/>
      <c r="C63" s="91"/>
      <c r="D63" s="91"/>
      <c r="E63" s="91"/>
      <c r="F63" s="91"/>
      <c r="G63" s="91"/>
      <c r="H63" s="91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91"/>
      <c r="T63" s="91"/>
      <c r="U63" s="91"/>
      <c r="V63" s="91"/>
      <c r="W63" s="91"/>
      <c r="X63" s="91"/>
      <c r="Y63" s="91"/>
      <c r="Z63" s="109"/>
      <c r="AA63" s="109"/>
      <c r="AB63" s="109"/>
    </row>
    <row r="64" ht="18.0" customHeight="1">
      <c r="A64" s="213"/>
      <c r="B64" s="91"/>
      <c r="C64" s="91"/>
      <c r="D64" s="91"/>
      <c r="E64" s="91"/>
      <c r="F64" s="91"/>
      <c r="G64" s="91"/>
      <c r="H64" s="91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91"/>
      <c r="T64" s="91"/>
      <c r="U64" s="91"/>
      <c r="V64" s="91"/>
      <c r="W64" s="91"/>
      <c r="X64" s="91"/>
      <c r="Y64" s="91"/>
      <c r="Z64" s="109"/>
      <c r="AA64" s="109"/>
      <c r="AB64" s="109"/>
    </row>
    <row r="65" ht="13.5" customHeight="1">
      <c r="A65" s="91"/>
      <c r="B65" s="91"/>
      <c r="C65" s="91"/>
      <c r="D65" s="91"/>
      <c r="E65" s="91"/>
      <c r="F65" s="91"/>
      <c r="G65" s="91"/>
      <c r="H65" s="91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91"/>
      <c r="T65" s="91"/>
      <c r="U65" s="91"/>
      <c r="V65" s="91"/>
      <c r="W65" s="91"/>
      <c r="X65" s="91"/>
      <c r="Y65" s="91"/>
      <c r="Z65" s="109"/>
      <c r="AA65" s="109"/>
      <c r="AB65" s="109"/>
    </row>
    <row r="66" ht="18.75" customHeight="1">
      <c r="A66" s="212"/>
      <c r="B66" s="212"/>
      <c r="C66" s="212"/>
      <c r="D66" s="212"/>
      <c r="E66" s="212"/>
      <c r="F66" s="212"/>
      <c r="G66" s="212"/>
      <c r="H66" s="212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91"/>
      <c r="T66" s="91"/>
      <c r="U66" s="91"/>
      <c r="V66" s="91"/>
      <c r="W66" s="91"/>
      <c r="X66" s="91"/>
      <c r="Y66" s="91"/>
      <c r="Z66" s="109"/>
      <c r="AA66" s="109"/>
      <c r="AB66" s="109"/>
    </row>
    <row r="67" ht="18.75" customHeight="1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91"/>
      <c r="T67" s="91"/>
      <c r="U67" s="91"/>
      <c r="V67" s="91"/>
      <c r="W67" s="91"/>
      <c r="X67" s="91"/>
      <c r="Y67" s="91"/>
      <c r="Z67" s="109"/>
      <c r="AA67" s="109"/>
      <c r="AB67" s="109"/>
    </row>
    <row r="68" ht="18.75" customHeight="1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91"/>
      <c r="T68" s="91"/>
      <c r="U68" s="91"/>
      <c r="V68" s="91"/>
      <c r="W68" s="91"/>
      <c r="X68" s="91"/>
      <c r="Y68" s="91"/>
      <c r="Z68" s="109"/>
      <c r="AA68" s="109"/>
      <c r="AB68" s="109"/>
    </row>
    <row r="69" ht="18.75" customHeight="1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91"/>
      <c r="T69" s="91"/>
      <c r="U69" s="91"/>
      <c r="V69" s="91"/>
      <c r="W69" s="91"/>
      <c r="X69" s="91"/>
      <c r="Y69" s="91"/>
      <c r="Z69" s="109"/>
      <c r="AA69" s="109"/>
      <c r="AB69" s="109"/>
    </row>
    <row r="70" ht="18.75" customHeight="1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91"/>
      <c r="T70" s="91"/>
      <c r="U70" s="91"/>
      <c r="V70" s="91"/>
      <c r="W70" s="91"/>
      <c r="X70" s="91"/>
      <c r="Y70" s="91"/>
      <c r="Z70" s="109"/>
      <c r="AA70" s="109"/>
      <c r="AB70" s="109"/>
    </row>
    <row r="71" ht="18.75" customHeight="1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91"/>
      <c r="T71" s="91"/>
      <c r="U71" s="91"/>
      <c r="V71" s="91"/>
      <c r="W71" s="91"/>
      <c r="X71" s="91"/>
      <c r="Y71" s="91"/>
      <c r="Z71" s="109"/>
      <c r="AA71" s="109"/>
      <c r="AB71" s="109"/>
    </row>
    <row r="72" ht="18.75" customHeight="1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91"/>
      <c r="T72" s="91"/>
      <c r="U72" s="91"/>
      <c r="V72" s="91"/>
      <c r="W72" s="91"/>
      <c r="X72" s="91"/>
      <c r="Y72" s="91"/>
      <c r="Z72" s="109"/>
      <c r="AA72" s="109"/>
      <c r="AB72" s="109"/>
    </row>
    <row r="73" ht="18.75" customHeight="1">
      <c r="A73" s="108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91"/>
      <c r="T73" s="91"/>
      <c r="U73" s="91"/>
      <c r="V73" s="91"/>
      <c r="W73" s="91"/>
      <c r="X73" s="91"/>
      <c r="Y73" s="91"/>
      <c r="Z73" s="109"/>
      <c r="AA73" s="109"/>
      <c r="AB73" s="109"/>
    </row>
    <row r="74" ht="18.75" customHeight="1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91"/>
      <c r="T74" s="91"/>
      <c r="U74" s="91"/>
      <c r="V74" s="91"/>
      <c r="W74" s="91"/>
      <c r="X74" s="91"/>
      <c r="Y74" s="91"/>
      <c r="Z74" s="109"/>
      <c r="AA74" s="109"/>
      <c r="AB74" s="109"/>
    </row>
    <row r="75" ht="18.75" customHeight="1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91"/>
      <c r="T75" s="91"/>
      <c r="U75" s="91"/>
      <c r="V75" s="91"/>
      <c r="W75" s="91"/>
      <c r="X75" s="91"/>
      <c r="Y75" s="91"/>
      <c r="Z75" s="109"/>
      <c r="AA75" s="109"/>
      <c r="AB75" s="109"/>
    </row>
    <row r="76" ht="18.75" customHeight="1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91"/>
      <c r="T76" s="91"/>
      <c r="U76" s="91"/>
      <c r="V76" s="91"/>
      <c r="W76" s="91"/>
      <c r="X76" s="91"/>
      <c r="Y76" s="91"/>
      <c r="Z76" s="109"/>
      <c r="AA76" s="109"/>
      <c r="AB76" s="109"/>
    </row>
    <row r="77" ht="18.75" customHeight="1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91"/>
      <c r="T77" s="91"/>
      <c r="U77" s="91"/>
      <c r="V77" s="91"/>
      <c r="W77" s="91"/>
      <c r="X77" s="91"/>
      <c r="Y77" s="91"/>
      <c r="Z77" s="109"/>
      <c r="AA77" s="109"/>
      <c r="AB77" s="109"/>
    </row>
    <row r="78" ht="18.75" customHeight="1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91"/>
      <c r="T78" s="91"/>
      <c r="U78" s="91"/>
      <c r="V78" s="91"/>
      <c r="W78" s="91"/>
      <c r="X78" s="91"/>
      <c r="Y78" s="91"/>
      <c r="Z78" s="109"/>
      <c r="AA78" s="109"/>
      <c r="AB78" s="109"/>
    </row>
    <row r="79" ht="18.75" customHeight="1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91"/>
      <c r="T79" s="91"/>
      <c r="U79" s="91"/>
      <c r="V79" s="91"/>
      <c r="W79" s="91"/>
      <c r="X79" s="91"/>
      <c r="Y79" s="91"/>
      <c r="Z79" s="109"/>
      <c r="AA79" s="109"/>
      <c r="AB79" s="109"/>
    </row>
    <row r="80" ht="18.75" customHeight="1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91"/>
      <c r="T80" s="91"/>
      <c r="U80" s="91"/>
      <c r="V80" s="91"/>
      <c r="W80" s="91"/>
      <c r="X80" s="91"/>
      <c r="Y80" s="91"/>
      <c r="Z80" s="109"/>
      <c r="AA80" s="109"/>
      <c r="AB80" s="109"/>
    </row>
    <row r="81" ht="18.75" customHeight="1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91"/>
      <c r="T81" s="91"/>
      <c r="U81" s="91"/>
      <c r="V81" s="91"/>
      <c r="W81" s="91"/>
      <c r="X81" s="91"/>
      <c r="Y81" s="91"/>
      <c r="Z81" s="109"/>
      <c r="AA81" s="109"/>
      <c r="AB81" s="109"/>
    </row>
    <row r="82" ht="18.75" customHeight="1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91"/>
      <c r="T82" s="91"/>
      <c r="U82" s="91"/>
      <c r="V82" s="91"/>
      <c r="W82" s="91"/>
      <c r="X82" s="91"/>
      <c r="Y82" s="91"/>
      <c r="Z82" s="109"/>
      <c r="AA82" s="109"/>
      <c r="AB82" s="109"/>
    </row>
    <row r="83" ht="18.75" customHeight="1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91"/>
      <c r="T83" s="91"/>
      <c r="U83" s="91"/>
      <c r="V83" s="91"/>
      <c r="W83" s="91"/>
      <c r="X83" s="91"/>
      <c r="Y83" s="91"/>
      <c r="Z83" s="109"/>
      <c r="AA83" s="109"/>
      <c r="AB83" s="109"/>
    </row>
    <row r="84" ht="18.75" customHeight="1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91"/>
      <c r="T84" s="91"/>
      <c r="U84" s="91"/>
      <c r="V84" s="91"/>
      <c r="W84" s="91"/>
      <c r="X84" s="91"/>
      <c r="Y84" s="91"/>
      <c r="Z84" s="109"/>
      <c r="AA84" s="109"/>
      <c r="AB84" s="109"/>
    </row>
    <row r="85" ht="18.75" customHeight="1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91"/>
      <c r="T85" s="91"/>
      <c r="U85" s="91"/>
      <c r="V85" s="91"/>
      <c r="W85" s="91"/>
      <c r="X85" s="91"/>
      <c r="Y85" s="91"/>
      <c r="Z85" s="109"/>
      <c r="AA85" s="109"/>
      <c r="AB85" s="109"/>
    </row>
    <row r="86" ht="18.75" customHeight="1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91"/>
      <c r="T86" s="91"/>
      <c r="U86" s="91"/>
      <c r="V86" s="91"/>
      <c r="W86" s="91"/>
      <c r="X86" s="91"/>
      <c r="Y86" s="91"/>
      <c r="Z86" s="109"/>
      <c r="AA86" s="109"/>
      <c r="AB86" s="109"/>
    </row>
    <row r="87" ht="18.75" customHeight="1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91"/>
      <c r="T87" s="91"/>
      <c r="U87" s="91"/>
      <c r="V87" s="91"/>
      <c r="W87" s="91"/>
      <c r="X87" s="91"/>
      <c r="Y87" s="91"/>
      <c r="Z87" s="109"/>
      <c r="AA87" s="109"/>
      <c r="AB87" s="109"/>
    </row>
    <row r="88" ht="18.75" customHeight="1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91"/>
      <c r="T88" s="91"/>
      <c r="U88" s="91"/>
      <c r="V88" s="91"/>
      <c r="W88" s="91"/>
      <c r="X88" s="91"/>
      <c r="Y88" s="91"/>
      <c r="Z88" s="109"/>
      <c r="AA88" s="109"/>
      <c r="AB88" s="109"/>
    </row>
    <row r="89" ht="18.75" customHeight="1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91"/>
      <c r="T89" s="91"/>
      <c r="U89" s="91"/>
      <c r="V89" s="91"/>
      <c r="W89" s="91"/>
      <c r="X89" s="91"/>
      <c r="Y89" s="91"/>
      <c r="Z89" s="109"/>
      <c r="AA89" s="109"/>
      <c r="AB89" s="109"/>
    </row>
    <row r="90" ht="18.75" customHeight="1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91"/>
      <c r="T90" s="91"/>
      <c r="U90" s="91"/>
      <c r="V90" s="91"/>
      <c r="W90" s="91"/>
      <c r="X90" s="91"/>
      <c r="Y90" s="91"/>
      <c r="Z90" s="109"/>
      <c r="AA90" s="109"/>
      <c r="AB90" s="109"/>
    </row>
    <row r="91" ht="18.75" customHeight="1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91"/>
      <c r="T91" s="91"/>
      <c r="U91" s="91"/>
      <c r="V91" s="91"/>
      <c r="W91" s="91"/>
      <c r="X91" s="91"/>
      <c r="Y91" s="91"/>
      <c r="Z91" s="109"/>
      <c r="AA91" s="109"/>
      <c r="AB91" s="109"/>
    </row>
    <row r="92" ht="18.75" customHeight="1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91"/>
      <c r="T92" s="91"/>
      <c r="U92" s="91"/>
      <c r="V92" s="91"/>
      <c r="W92" s="91"/>
      <c r="X92" s="91"/>
      <c r="Y92" s="91"/>
      <c r="Z92" s="109"/>
      <c r="AA92" s="109"/>
      <c r="AB92" s="109"/>
    </row>
    <row r="93" ht="18.75" customHeight="1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91"/>
      <c r="T93" s="91"/>
      <c r="U93" s="91"/>
      <c r="V93" s="91"/>
      <c r="W93" s="91"/>
      <c r="X93" s="91"/>
      <c r="Y93" s="91"/>
      <c r="Z93" s="109"/>
      <c r="AA93" s="109"/>
      <c r="AB93" s="109"/>
    </row>
    <row r="94" ht="18.75" customHeight="1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91"/>
      <c r="T94" s="91"/>
      <c r="U94" s="91"/>
      <c r="V94" s="91"/>
      <c r="W94" s="91"/>
      <c r="X94" s="91"/>
      <c r="Y94" s="91"/>
      <c r="Z94" s="109"/>
      <c r="AA94" s="109"/>
      <c r="AB94" s="109"/>
    </row>
    <row r="95" ht="18.75" customHeight="1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91"/>
      <c r="T95" s="91"/>
      <c r="U95" s="91"/>
      <c r="V95" s="91"/>
      <c r="W95" s="91"/>
      <c r="X95" s="91"/>
      <c r="Y95" s="91"/>
      <c r="Z95" s="109"/>
      <c r="AA95" s="109"/>
      <c r="AB95" s="109"/>
    </row>
    <row r="96" ht="18.75" customHeight="1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91"/>
      <c r="T96" s="91"/>
      <c r="U96" s="91"/>
      <c r="V96" s="91"/>
      <c r="W96" s="91"/>
      <c r="X96" s="91"/>
      <c r="Y96" s="91"/>
      <c r="Z96" s="109"/>
      <c r="AA96" s="109"/>
      <c r="AB96" s="109"/>
    </row>
    <row r="97" ht="18.75" customHeight="1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91"/>
      <c r="T97" s="91"/>
      <c r="U97" s="91"/>
      <c r="V97" s="91"/>
      <c r="W97" s="91"/>
      <c r="X97" s="91"/>
      <c r="Y97" s="91"/>
      <c r="Z97" s="109"/>
      <c r="AA97" s="109"/>
      <c r="AB97" s="109"/>
    </row>
    <row r="98" ht="18.75" customHeight="1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91"/>
      <c r="T98" s="91"/>
      <c r="U98" s="91"/>
      <c r="V98" s="91"/>
      <c r="W98" s="91"/>
      <c r="X98" s="91"/>
      <c r="Y98" s="91"/>
      <c r="Z98" s="109"/>
      <c r="AA98" s="109"/>
      <c r="AB98" s="109"/>
    </row>
    <row r="99" ht="18.75" customHeight="1">
      <c r="A99" s="108"/>
      <c r="B99" s="108"/>
      <c r="C99" s="108"/>
      <c r="D99" s="108"/>
      <c r="E99" s="108"/>
      <c r="F99" s="108"/>
      <c r="G99" s="108"/>
      <c r="H99" s="108"/>
      <c r="I99" s="108"/>
      <c r="S99" s="91"/>
      <c r="T99" s="91"/>
      <c r="U99" s="91"/>
      <c r="V99" s="91"/>
      <c r="W99" s="91"/>
      <c r="X99" s="91"/>
      <c r="Y99" s="91"/>
      <c r="Z99" s="109"/>
      <c r="AA99" s="109"/>
      <c r="AB99" s="109"/>
    </row>
    <row r="100" ht="18.75" customHeight="1">
      <c r="S100" s="91"/>
      <c r="T100" s="91"/>
      <c r="U100" s="91"/>
      <c r="V100" s="91"/>
      <c r="W100" s="91"/>
      <c r="X100" s="91"/>
      <c r="Y100" s="91"/>
      <c r="Z100" s="109"/>
      <c r="AA100" s="109"/>
      <c r="AB100" s="109"/>
    </row>
    <row r="101" ht="18.75" customHeight="1">
      <c r="Z101" s="109"/>
      <c r="AA101" s="109"/>
      <c r="AB101" s="109"/>
    </row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F1:H1"/>
    <mergeCell ref="F2:H2"/>
    <mergeCell ref="A4:H4"/>
    <mergeCell ref="A5:H5"/>
    <mergeCell ref="A6:H6"/>
    <mergeCell ref="C25:E25"/>
    <mergeCell ref="A29:E29"/>
    <mergeCell ref="A37:E37"/>
    <mergeCell ref="B41:E41"/>
    <mergeCell ref="B43:E43"/>
    <mergeCell ref="B44:E44"/>
    <mergeCell ref="B45:E45"/>
    <mergeCell ref="B46:E46"/>
    <mergeCell ref="C56:E56"/>
    <mergeCell ref="A30:E30"/>
    <mergeCell ref="A31:E31"/>
    <mergeCell ref="A32:E32"/>
    <mergeCell ref="C33:E33"/>
    <mergeCell ref="C34:E34"/>
    <mergeCell ref="A35:E35"/>
    <mergeCell ref="A36:E36"/>
  </mergeCells>
  <printOptions horizontalCentered="1" verticalCentered="1"/>
  <pageMargins bottom="0.0" footer="0.0" header="0.0" left="0.9448818897637796" right="0.2362204724409449" top="0.11811023622047245"/>
  <pageSetup scale="50" orientation="portrait"/>
  <headerFooter>
    <oddFooter>&amp;Cpage 3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25.8"/>
    <col customWidth="1" min="2" max="2" width="36.6"/>
    <col customWidth="1" min="3" max="3" width="14.8"/>
    <col customWidth="1" min="4" max="4" width="15.5"/>
    <col customWidth="1" min="5" max="5" width="14.8"/>
    <col customWidth="1" min="6" max="6" width="15.5"/>
    <col customWidth="1" min="7" max="7" width="14.2"/>
    <col customWidth="1" min="8" max="8" width="14.5"/>
    <col customWidth="1" min="9" max="9" width="14.8"/>
    <col customWidth="1" min="10" max="10" width="14.5"/>
    <col customWidth="1" min="11" max="11" width="7.1"/>
    <col customWidth="1" hidden="1" min="12" max="12" width="13.0"/>
    <col customWidth="1" min="13" max="13" width="13.0"/>
    <col customWidth="1" min="14" max="14" width="1.9"/>
    <col customWidth="1" min="15" max="15" width="11.5"/>
    <col customWidth="1" min="16" max="30" width="8.5"/>
  </cols>
  <sheetData>
    <row r="1" ht="21.75" customHeight="1">
      <c r="A1" s="92"/>
      <c r="B1" s="92"/>
      <c r="C1" s="116"/>
      <c r="D1" s="116"/>
      <c r="E1" s="116"/>
      <c r="F1" s="116"/>
      <c r="G1" s="106" t="s">
        <v>103</v>
      </c>
      <c r="H1" s="214" t="str">
        <f>Coversht!F2</f>
        <v>9147</v>
      </c>
      <c r="I1" s="66"/>
      <c r="J1" s="7"/>
      <c r="K1" s="116"/>
      <c r="L1" s="91"/>
      <c r="M1" s="91"/>
      <c r="N1" s="91"/>
      <c r="O1" s="91"/>
      <c r="P1" s="108"/>
      <c r="Q1" s="108"/>
      <c r="R1" s="108"/>
      <c r="S1" s="108"/>
      <c r="T1" s="108"/>
      <c r="U1" s="108"/>
      <c r="V1" s="109"/>
      <c r="W1" s="109"/>
      <c r="X1" s="109"/>
      <c r="Y1" s="109"/>
      <c r="Z1" s="109"/>
      <c r="AA1" s="109"/>
      <c r="AB1" s="109"/>
      <c r="AC1" s="109"/>
      <c r="AD1" s="109"/>
    </row>
    <row r="2" ht="27.0" customHeight="1">
      <c r="A2" s="92"/>
      <c r="B2" s="92"/>
      <c r="C2" s="116"/>
      <c r="D2" s="116"/>
      <c r="E2" s="116"/>
      <c r="F2" s="116"/>
      <c r="G2" s="106" t="s">
        <v>2</v>
      </c>
      <c r="H2" s="110" t="str">
        <f>Coversht!F3</f>
        <v>9914</v>
      </c>
      <c r="I2" s="66"/>
      <c r="J2" s="7"/>
      <c r="K2" s="116"/>
      <c r="L2" s="91"/>
      <c r="M2" s="91"/>
      <c r="N2" s="91"/>
      <c r="O2" s="91"/>
      <c r="P2" s="108"/>
      <c r="Q2" s="108"/>
      <c r="R2" s="108"/>
      <c r="S2" s="108"/>
      <c r="T2" s="108"/>
      <c r="U2" s="108"/>
      <c r="V2" s="109"/>
      <c r="W2" s="109"/>
      <c r="X2" s="109"/>
      <c r="Y2" s="109"/>
      <c r="Z2" s="109"/>
      <c r="AA2" s="109"/>
      <c r="AB2" s="109"/>
      <c r="AC2" s="109"/>
      <c r="AD2" s="109"/>
    </row>
    <row r="3" ht="4.5" customHeight="1">
      <c r="A3" s="92"/>
      <c r="B3" s="92"/>
      <c r="C3" s="116"/>
      <c r="D3" s="116"/>
      <c r="E3" s="116"/>
      <c r="F3" s="116"/>
      <c r="G3" s="116"/>
      <c r="H3" s="116"/>
      <c r="I3" s="106"/>
      <c r="J3" s="215"/>
      <c r="K3" s="116"/>
      <c r="L3" s="91"/>
      <c r="M3" s="91"/>
      <c r="O3" s="91"/>
      <c r="P3" s="108"/>
      <c r="Q3" s="108"/>
      <c r="R3" s="108"/>
      <c r="S3" s="108"/>
      <c r="T3" s="108"/>
      <c r="U3" s="108"/>
      <c r="V3" s="109"/>
      <c r="W3" s="109"/>
      <c r="X3" s="109"/>
      <c r="Y3" s="109"/>
      <c r="Z3" s="109"/>
      <c r="AA3" s="109"/>
      <c r="AB3" s="109"/>
      <c r="AC3" s="109"/>
      <c r="AD3" s="109"/>
    </row>
    <row r="4" ht="18.0" customHeight="1">
      <c r="A4" s="71" t="s">
        <v>104</v>
      </c>
      <c r="B4" s="15"/>
      <c r="C4" s="15"/>
      <c r="D4" s="15"/>
      <c r="E4" s="15"/>
      <c r="F4" s="15"/>
      <c r="G4" s="15"/>
      <c r="H4" s="15"/>
      <c r="I4" s="15"/>
      <c r="J4" s="9"/>
      <c r="K4" s="97"/>
      <c r="L4" s="116"/>
      <c r="M4" s="87"/>
      <c r="N4" s="116"/>
      <c r="O4" s="116"/>
      <c r="P4" s="108"/>
      <c r="Q4" s="108"/>
      <c r="R4" s="108"/>
      <c r="S4" s="108"/>
      <c r="T4" s="108"/>
      <c r="U4" s="108"/>
      <c r="V4" s="109"/>
      <c r="W4" s="109"/>
      <c r="X4" s="109"/>
      <c r="Y4" s="109"/>
      <c r="Z4" s="109"/>
      <c r="AA4" s="109"/>
      <c r="AB4" s="109"/>
      <c r="AC4" s="109"/>
      <c r="AD4" s="109"/>
    </row>
    <row r="5" ht="18.0" customHeight="1">
      <c r="A5" s="71" t="s">
        <v>105</v>
      </c>
      <c r="B5" s="15"/>
      <c r="C5" s="15"/>
      <c r="D5" s="15"/>
      <c r="E5" s="15"/>
      <c r="F5" s="15"/>
      <c r="G5" s="15"/>
      <c r="H5" s="15"/>
      <c r="I5" s="15"/>
      <c r="J5" s="9"/>
      <c r="K5" s="116"/>
      <c r="L5" s="116"/>
      <c r="M5" s="116"/>
      <c r="N5" s="116"/>
      <c r="O5" s="116"/>
      <c r="P5" s="108"/>
      <c r="Q5" s="108"/>
      <c r="R5" s="108"/>
      <c r="S5" s="108"/>
      <c r="T5" s="108"/>
      <c r="U5" s="108"/>
      <c r="V5" s="109"/>
      <c r="W5" s="109"/>
      <c r="X5" s="109"/>
      <c r="Y5" s="109"/>
      <c r="Z5" s="109"/>
      <c r="AA5" s="109"/>
      <c r="AB5" s="109"/>
      <c r="AC5" s="109"/>
      <c r="AD5" s="109"/>
    </row>
    <row r="6" ht="18.0" customHeight="1">
      <c r="A6" s="113" t="s">
        <v>49</v>
      </c>
      <c r="B6" s="15"/>
      <c r="C6" s="15"/>
      <c r="D6" s="15"/>
      <c r="E6" s="15"/>
      <c r="F6" s="15"/>
      <c r="G6" s="15"/>
      <c r="H6" s="15"/>
      <c r="I6" s="15"/>
      <c r="J6" s="9"/>
      <c r="K6" s="116"/>
      <c r="L6" s="116"/>
      <c r="M6" s="116"/>
      <c r="N6" s="116"/>
      <c r="O6" s="116"/>
      <c r="P6" s="108"/>
      <c r="Q6" s="108"/>
      <c r="R6" s="108"/>
      <c r="S6" s="108"/>
      <c r="T6" s="108"/>
      <c r="U6" s="108"/>
      <c r="V6" s="109"/>
      <c r="W6" s="109"/>
      <c r="X6" s="109"/>
      <c r="Y6" s="109"/>
      <c r="Z6" s="109"/>
      <c r="AA6" s="109"/>
      <c r="AB6" s="109"/>
      <c r="AC6" s="109"/>
      <c r="AD6" s="109"/>
    </row>
    <row r="7" ht="15.75" customHeight="1">
      <c r="A7" s="116"/>
      <c r="B7" s="216"/>
      <c r="C7" s="217" t="s">
        <v>106</v>
      </c>
      <c r="D7" s="218" t="s">
        <v>107</v>
      </c>
      <c r="E7" s="217" t="s">
        <v>108</v>
      </c>
      <c r="F7" s="218" t="s">
        <v>109</v>
      </c>
      <c r="G7" s="219" t="s">
        <v>110</v>
      </c>
      <c r="H7" s="37"/>
      <c r="I7" s="219" t="s">
        <v>111</v>
      </c>
      <c r="J7" s="37"/>
      <c r="K7" s="116"/>
      <c r="L7" s="116"/>
      <c r="M7" s="116"/>
      <c r="N7" s="116"/>
      <c r="O7" s="116"/>
      <c r="P7" s="108"/>
      <c r="Q7" s="108"/>
      <c r="R7" s="108"/>
      <c r="S7" s="108"/>
      <c r="T7" s="108"/>
      <c r="U7" s="108"/>
      <c r="V7" s="109"/>
      <c r="W7" s="109"/>
      <c r="X7" s="109"/>
      <c r="Y7" s="109"/>
      <c r="Z7" s="109"/>
      <c r="AA7" s="109"/>
      <c r="AB7" s="109"/>
      <c r="AC7" s="109"/>
      <c r="AD7" s="109"/>
    </row>
    <row r="8" ht="21.75" customHeight="1">
      <c r="A8" s="220"/>
      <c r="B8" s="221"/>
      <c r="C8" s="222"/>
      <c r="D8" s="74"/>
      <c r="E8" s="223" t="s">
        <v>112</v>
      </c>
      <c r="F8" s="223" t="s">
        <v>113</v>
      </c>
      <c r="G8" s="224" t="s">
        <v>114</v>
      </c>
      <c r="H8" s="42"/>
      <c r="I8" s="224" t="s">
        <v>114</v>
      </c>
      <c r="J8" s="42"/>
      <c r="K8" s="225"/>
      <c r="L8" s="86"/>
      <c r="M8" s="86"/>
      <c r="N8" s="86"/>
      <c r="O8" s="86"/>
      <c r="P8" s="108"/>
      <c r="Q8" s="108"/>
      <c r="R8" s="108"/>
      <c r="S8" s="108"/>
      <c r="T8" s="108"/>
      <c r="U8" s="108"/>
      <c r="V8" s="109"/>
      <c r="W8" s="109"/>
      <c r="X8" s="109"/>
      <c r="Y8" s="109"/>
      <c r="Z8" s="109"/>
      <c r="AA8" s="109"/>
      <c r="AB8" s="109"/>
      <c r="AC8" s="109"/>
      <c r="AD8" s="109"/>
    </row>
    <row r="9" ht="21.75" customHeight="1">
      <c r="A9" s="226"/>
      <c r="B9" s="92"/>
      <c r="C9" s="227" t="s">
        <v>115</v>
      </c>
      <c r="D9" s="228" t="s">
        <v>116</v>
      </c>
      <c r="E9" s="229" t="s">
        <v>117</v>
      </c>
      <c r="F9" s="229" t="s">
        <v>118</v>
      </c>
      <c r="G9" s="230" t="s">
        <v>119</v>
      </c>
      <c r="H9" s="46"/>
      <c r="I9" s="230" t="s">
        <v>120</v>
      </c>
      <c r="J9" s="46"/>
      <c r="K9" s="231"/>
      <c r="L9" s="87"/>
      <c r="M9" s="232"/>
      <c r="N9" s="232"/>
      <c r="O9" s="232"/>
      <c r="P9" s="108"/>
      <c r="Q9" s="108"/>
      <c r="R9" s="108"/>
      <c r="S9" s="108"/>
      <c r="T9" s="108"/>
      <c r="U9" s="108"/>
      <c r="V9" s="109"/>
      <c r="W9" s="109"/>
      <c r="X9" s="109"/>
      <c r="Y9" s="109"/>
      <c r="Z9" s="109"/>
      <c r="AA9" s="109"/>
      <c r="AB9" s="109"/>
      <c r="AC9" s="109"/>
      <c r="AD9" s="109"/>
    </row>
    <row r="10" ht="21.0" customHeight="1">
      <c r="A10" s="226"/>
      <c r="B10" s="92"/>
      <c r="C10" s="227" t="s">
        <v>121</v>
      </c>
      <c r="D10" s="228" t="s">
        <v>122</v>
      </c>
      <c r="E10" s="229" t="s">
        <v>123</v>
      </c>
      <c r="F10" s="229" t="s">
        <v>123</v>
      </c>
      <c r="G10" s="76" t="s">
        <v>124</v>
      </c>
      <c r="H10" s="233" t="s">
        <v>125</v>
      </c>
      <c r="I10" s="234" t="s">
        <v>124</v>
      </c>
      <c r="J10" s="233" t="s">
        <v>125</v>
      </c>
      <c r="K10" s="235"/>
      <c r="L10" s="111"/>
      <c r="M10" s="111"/>
      <c r="N10" s="111"/>
      <c r="O10" s="111"/>
      <c r="P10" s="108"/>
      <c r="Q10" s="108"/>
      <c r="R10" s="108"/>
      <c r="S10" s="108"/>
      <c r="T10" s="108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</row>
    <row r="11" ht="21.0" customHeight="1">
      <c r="A11" s="226"/>
      <c r="B11" s="92"/>
      <c r="C11" s="236" t="s">
        <v>126</v>
      </c>
      <c r="D11" s="63"/>
      <c r="E11" s="229" t="s">
        <v>127</v>
      </c>
      <c r="F11" s="236" t="s">
        <v>128</v>
      </c>
      <c r="G11" s="237" t="s">
        <v>129</v>
      </c>
      <c r="H11" s="227" t="s">
        <v>130</v>
      </c>
      <c r="I11" s="235" t="s">
        <v>129</v>
      </c>
      <c r="J11" s="227" t="s">
        <v>130</v>
      </c>
      <c r="K11" s="235"/>
      <c r="L11" s="237"/>
      <c r="M11" s="237"/>
      <c r="N11" s="237"/>
      <c r="O11" s="237"/>
      <c r="P11" s="108"/>
      <c r="Q11" s="108"/>
      <c r="R11" s="108"/>
      <c r="S11" s="108"/>
      <c r="T11" s="108"/>
      <c r="U11" s="108"/>
      <c r="V11" s="109"/>
      <c r="W11" s="109"/>
      <c r="X11" s="109"/>
      <c r="Y11" s="109"/>
      <c r="Z11" s="109"/>
      <c r="AA11" s="109"/>
      <c r="AB11" s="109"/>
      <c r="AC11" s="109"/>
      <c r="AD11" s="109"/>
    </row>
    <row r="12" ht="24.75" customHeight="1">
      <c r="A12" s="238" t="s">
        <v>131</v>
      </c>
      <c r="B12" s="239"/>
      <c r="C12" s="240">
        <v>243659.0</v>
      </c>
      <c r="D12" s="241">
        <v>106773.0</v>
      </c>
      <c r="E12" s="242">
        <v>136886.0</v>
      </c>
      <c r="F12" s="240">
        <f>SUM(G12:J12)</f>
        <v>0</v>
      </c>
      <c r="G12" s="241">
        <v>0.0</v>
      </c>
      <c r="H12" s="242">
        <v>0.0</v>
      </c>
      <c r="I12" s="242">
        <v>0.0</v>
      </c>
      <c r="J12" s="242">
        <v>0.0</v>
      </c>
      <c r="K12" s="243"/>
      <c r="L12" s="244"/>
      <c r="M12" s="244"/>
      <c r="N12" s="244"/>
      <c r="O12" s="244"/>
      <c r="P12" s="108"/>
      <c r="Q12" s="245"/>
      <c r="R12" s="245"/>
      <c r="S12" s="108"/>
      <c r="T12" s="108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</row>
    <row r="13" ht="22.5" customHeight="1">
      <c r="A13" s="225" t="s">
        <v>132</v>
      </c>
      <c r="B13" s="246"/>
      <c r="C13" s="247"/>
      <c r="D13" s="248"/>
      <c r="E13" s="247"/>
      <c r="F13" s="247"/>
      <c r="G13" s="247"/>
      <c r="H13" s="247"/>
      <c r="I13" s="247"/>
      <c r="J13" s="247"/>
      <c r="K13" s="243"/>
      <c r="L13" s="244"/>
      <c r="M13" s="244"/>
      <c r="N13" s="244"/>
      <c r="O13" s="244"/>
      <c r="P13" s="108"/>
      <c r="Q13" s="245"/>
      <c r="R13" s="245"/>
      <c r="S13" s="108"/>
      <c r="T13" s="108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</row>
    <row r="14" ht="25.5" customHeight="1">
      <c r="A14" s="249" t="s">
        <v>133</v>
      </c>
      <c r="B14" s="250"/>
      <c r="C14" s="251">
        <f>E14</f>
        <v>79316</v>
      </c>
      <c r="D14" s="252"/>
      <c r="E14" s="253">
        <f>Operations!G59</f>
        <v>79316</v>
      </c>
      <c r="F14" s="254"/>
      <c r="G14" s="255"/>
      <c r="H14" s="255"/>
      <c r="I14" s="255"/>
      <c r="J14" s="255"/>
      <c r="K14" s="243"/>
      <c r="L14" s="244"/>
      <c r="M14" s="244"/>
      <c r="N14" s="244"/>
      <c r="O14" s="244"/>
      <c r="P14" s="108"/>
      <c r="Q14" s="245"/>
      <c r="R14" s="245"/>
      <c r="S14" s="108"/>
      <c r="T14" s="108"/>
      <c r="U14" s="108"/>
      <c r="V14" s="109"/>
      <c r="W14" s="109"/>
      <c r="X14" s="109"/>
      <c r="Y14" s="109"/>
      <c r="Z14" s="109"/>
      <c r="AA14" s="109"/>
      <c r="AB14" s="109"/>
      <c r="AC14" s="109"/>
      <c r="AD14" s="109"/>
    </row>
    <row r="15" ht="25.5" customHeight="1">
      <c r="A15" s="249" t="s">
        <v>134</v>
      </c>
      <c r="B15" s="256"/>
      <c r="C15" s="257"/>
      <c r="D15" s="253">
        <f>-(E15+F15)</f>
        <v>0</v>
      </c>
      <c r="E15" s="258">
        <v>0.0</v>
      </c>
      <c r="F15" s="251">
        <f>SUM(G15:J15)</f>
        <v>0</v>
      </c>
      <c r="G15" s="258">
        <v>0.0</v>
      </c>
      <c r="H15" s="258">
        <v>0.0</v>
      </c>
      <c r="I15" s="258">
        <v>0.0</v>
      </c>
      <c r="J15" s="258">
        <v>0.0</v>
      </c>
      <c r="K15" s="243"/>
      <c r="L15" s="244"/>
      <c r="M15" s="244"/>
      <c r="N15" s="244"/>
      <c r="O15" s="244"/>
      <c r="P15" s="108"/>
      <c r="Q15" s="245"/>
      <c r="R15" s="245"/>
      <c r="S15" s="108"/>
      <c r="T15" s="108"/>
      <c r="U15" s="108"/>
      <c r="V15" s="109"/>
      <c r="W15" s="109"/>
      <c r="X15" s="109"/>
      <c r="Y15" s="109"/>
      <c r="Z15" s="109"/>
      <c r="AA15" s="109"/>
      <c r="AB15" s="109"/>
      <c r="AC15" s="109"/>
      <c r="AD15" s="109"/>
    </row>
    <row r="16" ht="25.5" customHeight="1">
      <c r="A16" s="249" t="s">
        <v>135</v>
      </c>
      <c r="B16" s="256"/>
      <c r="C16" s="259">
        <f>D16</f>
        <v>0</v>
      </c>
      <c r="D16" s="260">
        <v>0.0</v>
      </c>
      <c r="E16" s="261"/>
      <c r="F16" s="255"/>
      <c r="G16" s="262"/>
      <c r="H16" s="255"/>
      <c r="I16" s="255"/>
      <c r="J16" s="263"/>
      <c r="K16" s="243"/>
      <c r="L16" s="244"/>
      <c r="M16" s="244"/>
      <c r="N16" s="244"/>
      <c r="O16" s="244"/>
      <c r="P16" s="108"/>
      <c r="Q16" s="245"/>
      <c r="R16" s="245"/>
      <c r="S16" s="108"/>
      <c r="T16" s="108"/>
      <c r="U16" s="108"/>
      <c r="V16" s="109"/>
      <c r="W16" s="109"/>
      <c r="X16" s="109"/>
      <c r="Y16" s="109"/>
      <c r="Z16" s="109"/>
      <c r="AA16" s="109"/>
      <c r="AB16" s="109"/>
      <c r="AC16" s="109"/>
      <c r="AD16" s="109"/>
    </row>
    <row r="17" ht="27.0" customHeight="1">
      <c r="A17" s="249" t="s">
        <v>136</v>
      </c>
      <c r="B17" s="250"/>
      <c r="C17" s="257"/>
      <c r="D17" s="253">
        <f t="shared" ref="D17:D18" si="1">-E17</f>
        <v>-15750</v>
      </c>
      <c r="E17" s="253">
        <f>Operations!G52</f>
        <v>15750</v>
      </c>
      <c r="F17" s="255"/>
      <c r="G17" s="262"/>
      <c r="H17" s="255"/>
      <c r="I17" s="255"/>
      <c r="J17" s="255"/>
      <c r="K17" s="243"/>
      <c r="L17" s="244"/>
      <c r="M17" s="244"/>
      <c r="N17" s="244"/>
      <c r="O17" s="244"/>
      <c r="P17" s="108"/>
      <c r="Q17" s="245"/>
      <c r="R17" s="245"/>
      <c r="S17" s="108"/>
      <c r="T17" s="108"/>
      <c r="U17" s="108"/>
      <c r="V17" s="109"/>
      <c r="W17" s="109"/>
      <c r="X17" s="109"/>
      <c r="Y17" s="109"/>
      <c r="Z17" s="109"/>
      <c r="AA17" s="109"/>
      <c r="AB17" s="109"/>
      <c r="AC17" s="109"/>
      <c r="AD17" s="109"/>
    </row>
    <row r="18" ht="27.0" customHeight="1">
      <c r="A18" s="249" t="s">
        <v>137</v>
      </c>
      <c r="B18" s="250"/>
      <c r="C18" s="257"/>
      <c r="D18" s="253">
        <f t="shared" si="1"/>
        <v>0</v>
      </c>
      <c r="E18" s="253">
        <f>-Operations!G24</f>
        <v>0</v>
      </c>
      <c r="F18" s="255"/>
      <c r="G18" s="262"/>
      <c r="H18" s="255"/>
      <c r="I18" s="255"/>
      <c r="J18" s="254"/>
      <c r="K18" s="243"/>
      <c r="L18" s="244"/>
      <c r="M18" s="244"/>
      <c r="N18" s="244"/>
      <c r="O18" s="244"/>
      <c r="P18" s="108"/>
      <c r="Q18" s="245"/>
      <c r="R18" s="245"/>
      <c r="S18" s="108"/>
      <c r="T18" s="108"/>
      <c r="U18" s="108"/>
      <c r="V18" s="109"/>
      <c r="W18" s="109"/>
      <c r="X18" s="109"/>
      <c r="Y18" s="109"/>
      <c r="Z18" s="109"/>
      <c r="AA18" s="109"/>
      <c r="AB18" s="109"/>
      <c r="AC18" s="109"/>
      <c r="AD18" s="109"/>
    </row>
    <row r="19" ht="27.0" customHeight="1">
      <c r="A19" s="249" t="s">
        <v>138</v>
      </c>
      <c r="B19" s="250"/>
      <c r="C19" s="257"/>
      <c r="D19" s="260">
        <v>0.0</v>
      </c>
      <c r="E19" s="253">
        <f>-(D19+F19)</f>
        <v>0</v>
      </c>
      <c r="F19" s="251">
        <f>SUM(G19:J19)</f>
        <v>0</v>
      </c>
      <c r="G19" s="258">
        <v>0.0</v>
      </c>
      <c r="H19" s="258">
        <v>0.0</v>
      </c>
      <c r="I19" s="258">
        <v>0.0</v>
      </c>
      <c r="J19" s="258">
        <v>0.0</v>
      </c>
      <c r="K19" s="243"/>
      <c r="L19" s="244"/>
      <c r="M19" s="244"/>
      <c r="N19" s="244"/>
      <c r="O19" s="244"/>
      <c r="P19" s="108"/>
      <c r="Q19" s="245"/>
      <c r="R19" s="245"/>
      <c r="S19" s="108"/>
      <c r="T19" s="108"/>
      <c r="U19" s="108"/>
      <c r="V19" s="109"/>
      <c r="W19" s="109"/>
      <c r="X19" s="109"/>
      <c r="Y19" s="109"/>
      <c r="Z19" s="109"/>
      <c r="AA19" s="109"/>
      <c r="AB19" s="109"/>
      <c r="AC19" s="109"/>
      <c r="AD19" s="109"/>
    </row>
    <row r="20" ht="27.0" customHeight="1">
      <c r="A20" s="249" t="s">
        <v>139</v>
      </c>
      <c r="B20" s="250"/>
      <c r="C20" s="257"/>
      <c r="D20" s="253">
        <f>-E20</f>
        <v>0</v>
      </c>
      <c r="E20" s="264">
        <v>0.0</v>
      </c>
      <c r="F20" s="255"/>
      <c r="G20" s="262"/>
      <c r="H20" s="255"/>
      <c r="I20" s="255"/>
      <c r="J20" s="263"/>
      <c r="K20" s="243"/>
      <c r="L20" s="244"/>
      <c r="M20" s="244"/>
      <c r="N20" s="244"/>
      <c r="O20" s="244"/>
      <c r="P20" s="108"/>
      <c r="Q20" s="245"/>
      <c r="R20" s="245"/>
      <c r="S20" s="108"/>
      <c r="T20" s="108"/>
      <c r="U20" s="108"/>
      <c r="V20" s="109"/>
      <c r="W20" s="109"/>
      <c r="X20" s="109"/>
      <c r="Y20" s="109"/>
      <c r="Z20" s="109"/>
      <c r="AA20" s="109"/>
      <c r="AB20" s="109"/>
      <c r="AC20" s="109"/>
      <c r="AD20" s="109"/>
    </row>
    <row r="21" ht="27.0" customHeight="1">
      <c r="A21" s="249" t="s">
        <v>140</v>
      </c>
      <c r="B21" s="250"/>
      <c r="C21" s="265">
        <f t="shared" ref="C21:C23" si="2">D21+E21+F21</f>
        <v>0</v>
      </c>
      <c r="D21" s="258">
        <v>0.0</v>
      </c>
      <c r="E21" s="264">
        <v>0.0</v>
      </c>
      <c r="F21" s="251">
        <f t="shared" ref="F21:F22" si="3">SUM(G21:J21)</f>
        <v>0</v>
      </c>
      <c r="G21" s="266">
        <v>0.0</v>
      </c>
      <c r="H21" s="258">
        <v>0.0</v>
      </c>
      <c r="I21" s="258">
        <v>0.0</v>
      </c>
      <c r="J21" s="258">
        <v>0.0</v>
      </c>
      <c r="K21" s="243"/>
      <c r="L21" s="244"/>
      <c r="M21" s="244"/>
      <c r="N21" s="244"/>
      <c r="O21" s="244"/>
      <c r="P21" s="108"/>
      <c r="Q21" s="245"/>
      <c r="R21" s="245"/>
      <c r="S21" s="108"/>
      <c r="T21" s="108"/>
      <c r="U21" s="108"/>
      <c r="V21" s="109"/>
      <c r="W21" s="109"/>
      <c r="X21" s="109"/>
      <c r="Y21" s="109"/>
      <c r="Z21" s="109"/>
      <c r="AA21" s="109"/>
      <c r="AB21" s="109"/>
      <c r="AC21" s="109"/>
      <c r="AD21" s="109"/>
    </row>
    <row r="22" ht="23.25" customHeight="1">
      <c r="A22" s="267" t="s">
        <v>141</v>
      </c>
      <c r="B22" s="268"/>
      <c r="C22" s="265">
        <f t="shared" si="2"/>
        <v>0</v>
      </c>
      <c r="D22" s="258">
        <v>0.0</v>
      </c>
      <c r="E22" s="258">
        <v>0.0</v>
      </c>
      <c r="F22" s="269">
        <f t="shared" si="3"/>
        <v>0</v>
      </c>
      <c r="G22" s="270">
        <v>0.0</v>
      </c>
      <c r="H22" s="270">
        <v>0.0</v>
      </c>
      <c r="I22" s="270">
        <v>0.0</v>
      </c>
      <c r="J22" s="264">
        <v>0.0</v>
      </c>
      <c r="K22" s="243"/>
      <c r="L22" s="244"/>
      <c r="M22" s="244"/>
      <c r="N22" s="244"/>
      <c r="O22" s="244"/>
      <c r="P22" s="108"/>
      <c r="Q22" s="245"/>
      <c r="R22" s="245"/>
      <c r="S22" s="108"/>
      <c r="T22" s="108"/>
      <c r="U22" s="108"/>
      <c r="V22" s="109"/>
      <c r="W22" s="109"/>
      <c r="X22" s="109"/>
      <c r="Y22" s="109"/>
      <c r="Z22" s="109"/>
      <c r="AA22" s="109"/>
      <c r="AB22" s="109"/>
      <c r="AC22" s="109"/>
      <c r="AD22" s="109"/>
    </row>
    <row r="23" ht="24.75" customHeight="1">
      <c r="A23" s="238" t="s">
        <v>142</v>
      </c>
      <c r="B23" s="271"/>
      <c r="C23" s="272">
        <f t="shared" si="2"/>
        <v>322975</v>
      </c>
      <c r="D23" s="272">
        <f t="shared" ref="D23:J23" si="4">SUM(D12:D22)</f>
        <v>91023</v>
      </c>
      <c r="E23" s="272">
        <f t="shared" si="4"/>
        <v>231952</v>
      </c>
      <c r="F23" s="272">
        <f t="shared" si="4"/>
        <v>0</v>
      </c>
      <c r="G23" s="272">
        <f t="shared" si="4"/>
        <v>0</v>
      </c>
      <c r="H23" s="272">
        <f t="shared" si="4"/>
        <v>0</v>
      </c>
      <c r="I23" s="272">
        <f t="shared" si="4"/>
        <v>0</v>
      </c>
      <c r="J23" s="273">
        <f t="shared" si="4"/>
        <v>0</v>
      </c>
      <c r="K23" s="243"/>
      <c r="L23" s="244"/>
      <c r="M23" s="244"/>
      <c r="N23" s="244"/>
      <c r="O23" s="244"/>
      <c r="P23" s="108"/>
      <c r="Q23" s="245"/>
      <c r="R23" s="245"/>
      <c r="S23" s="108"/>
      <c r="T23" s="108"/>
      <c r="U23" s="108"/>
      <c r="V23" s="109"/>
      <c r="W23" s="109"/>
      <c r="X23" s="109"/>
      <c r="Y23" s="109"/>
      <c r="Z23" s="109"/>
      <c r="AA23" s="109"/>
      <c r="AB23" s="109"/>
      <c r="AC23" s="109"/>
      <c r="AD23" s="109"/>
    </row>
    <row r="24" ht="23.25" customHeight="1">
      <c r="A24" s="274" t="s">
        <v>143</v>
      </c>
      <c r="B24" s="275"/>
      <c r="C24" s="263"/>
      <c r="D24" s="263"/>
      <c r="E24" s="263"/>
      <c r="F24" s="263"/>
      <c r="G24" s="263"/>
      <c r="H24" s="263"/>
      <c r="I24" s="263"/>
      <c r="J24" s="263"/>
      <c r="K24" s="243"/>
      <c r="L24" s="244"/>
      <c r="M24" s="244"/>
      <c r="N24" s="244"/>
      <c r="O24" s="244"/>
      <c r="P24" s="108"/>
      <c r="Q24" s="245"/>
      <c r="R24" s="245"/>
      <c r="S24" s="108"/>
      <c r="T24" s="108"/>
      <c r="U24" s="108"/>
      <c r="V24" s="109"/>
      <c r="W24" s="109"/>
      <c r="X24" s="109"/>
      <c r="Y24" s="109"/>
      <c r="Z24" s="109"/>
      <c r="AA24" s="109"/>
      <c r="AB24" s="109"/>
      <c r="AC24" s="109"/>
      <c r="AD24" s="109"/>
    </row>
    <row r="25" ht="27.0" customHeight="1">
      <c r="A25" s="276" t="s">
        <v>144</v>
      </c>
      <c r="B25" s="277"/>
      <c r="C25" s="278">
        <f>E25</f>
        <v>111962</v>
      </c>
      <c r="D25" s="248"/>
      <c r="E25" s="278">
        <f>Operations!F59</f>
        <v>111962</v>
      </c>
      <c r="F25" s="247"/>
      <c r="G25" s="279"/>
      <c r="H25" s="263"/>
      <c r="I25" s="263"/>
      <c r="J25" s="263"/>
      <c r="K25" s="243"/>
      <c r="L25" s="244"/>
      <c r="M25" s="244"/>
      <c r="N25" s="244"/>
      <c r="O25" s="244"/>
      <c r="P25" s="108"/>
      <c r="Q25" s="245"/>
      <c r="R25" s="245"/>
      <c r="S25" s="108"/>
      <c r="T25" s="108"/>
      <c r="U25" s="108"/>
      <c r="V25" s="109"/>
      <c r="W25" s="109"/>
      <c r="X25" s="109"/>
      <c r="Y25" s="109"/>
      <c r="Z25" s="109"/>
      <c r="AA25" s="109"/>
      <c r="AB25" s="109"/>
      <c r="AC25" s="109"/>
      <c r="AD25" s="109"/>
    </row>
    <row r="26" ht="27.0" customHeight="1">
      <c r="A26" s="249" t="s">
        <v>134</v>
      </c>
      <c r="B26" s="280"/>
      <c r="C26" s="255"/>
      <c r="D26" s="253">
        <f>-(E26+F26)</f>
        <v>0</v>
      </c>
      <c r="E26" s="258">
        <v>0.0</v>
      </c>
      <c r="F26" s="251">
        <f>SUM(G26:J26)</f>
        <v>0</v>
      </c>
      <c r="G26" s="258">
        <v>0.0</v>
      </c>
      <c r="H26" s="258">
        <v>0.0</v>
      </c>
      <c r="I26" s="258">
        <v>0.0</v>
      </c>
      <c r="J26" s="258">
        <v>0.0</v>
      </c>
      <c r="K26" s="243"/>
      <c r="L26" s="244"/>
      <c r="M26" s="244"/>
      <c r="N26" s="244"/>
      <c r="O26" s="244"/>
      <c r="P26" s="108"/>
      <c r="Q26" s="245"/>
      <c r="R26" s="245"/>
      <c r="S26" s="108"/>
      <c r="T26" s="108"/>
      <c r="U26" s="108"/>
      <c r="V26" s="109"/>
      <c r="W26" s="109"/>
      <c r="X26" s="109"/>
      <c r="Y26" s="109"/>
      <c r="Z26" s="109"/>
      <c r="AA26" s="109"/>
      <c r="AB26" s="109"/>
      <c r="AC26" s="109"/>
      <c r="AD26" s="109"/>
    </row>
    <row r="27" ht="27.0" customHeight="1">
      <c r="A27" s="249" t="s">
        <v>145</v>
      </c>
      <c r="B27" s="280"/>
      <c r="C27" s="281">
        <f>D27</f>
        <v>0</v>
      </c>
      <c r="D27" s="260">
        <v>0.0</v>
      </c>
      <c r="E27" s="263"/>
      <c r="F27" s="255"/>
      <c r="G27" s="279"/>
      <c r="H27" s="263"/>
      <c r="I27" s="263"/>
      <c r="J27" s="263"/>
      <c r="K27" s="243"/>
      <c r="L27" s="244"/>
      <c r="M27" s="244"/>
      <c r="N27" s="244"/>
      <c r="O27" s="244"/>
      <c r="P27" s="108"/>
      <c r="Q27" s="245"/>
      <c r="R27" s="245"/>
      <c r="S27" s="108"/>
      <c r="T27" s="108"/>
      <c r="U27" s="108"/>
      <c r="V27" s="109"/>
      <c r="W27" s="109"/>
      <c r="X27" s="109"/>
      <c r="Y27" s="109"/>
      <c r="Z27" s="109"/>
      <c r="AA27" s="109"/>
      <c r="AB27" s="109"/>
      <c r="AC27" s="109"/>
      <c r="AD27" s="109"/>
    </row>
    <row r="28" ht="27.0" customHeight="1">
      <c r="A28" s="249" t="s">
        <v>146</v>
      </c>
      <c r="B28" s="280"/>
      <c r="C28" s="263"/>
      <c r="D28" s="282">
        <f t="shared" ref="D28:D29" si="5">-E28</f>
        <v>-16000</v>
      </c>
      <c r="E28" s="253">
        <f>Operations!F52</f>
        <v>16000</v>
      </c>
      <c r="F28" s="255"/>
      <c r="G28" s="279"/>
      <c r="H28" s="263"/>
      <c r="I28" s="263"/>
      <c r="J28" s="263"/>
      <c r="K28" s="243"/>
      <c r="L28" s="244"/>
      <c r="M28" s="244"/>
      <c r="N28" s="244"/>
      <c r="O28" s="244"/>
      <c r="P28" s="108"/>
      <c r="Q28" s="245"/>
      <c r="R28" s="245"/>
      <c r="S28" s="108"/>
      <c r="T28" s="108"/>
      <c r="U28" s="108"/>
      <c r="V28" s="109"/>
      <c r="W28" s="109"/>
      <c r="X28" s="109"/>
      <c r="Y28" s="109"/>
      <c r="Z28" s="109"/>
      <c r="AA28" s="109"/>
      <c r="AB28" s="109"/>
      <c r="AC28" s="109"/>
      <c r="AD28" s="109"/>
    </row>
    <row r="29" ht="27.0" customHeight="1">
      <c r="A29" s="249" t="s">
        <v>147</v>
      </c>
      <c r="B29" s="280"/>
      <c r="C29" s="247"/>
      <c r="D29" s="282">
        <f t="shared" si="5"/>
        <v>0</v>
      </c>
      <c r="E29" s="253">
        <f>-Operations!F24</f>
        <v>0</v>
      </c>
      <c r="F29" s="255"/>
      <c r="G29" s="279"/>
      <c r="H29" s="263"/>
      <c r="I29" s="263"/>
      <c r="J29" s="263"/>
      <c r="K29" s="243"/>
      <c r="L29" s="244"/>
      <c r="M29" s="244"/>
      <c r="N29" s="244"/>
      <c r="O29" s="244"/>
      <c r="P29" s="108"/>
      <c r="Q29" s="245"/>
      <c r="R29" s="245"/>
      <c r="S29" s="108"/>
      <c r="T29" s="108"/>
      <c r="U29" s="108"/>
      <c r="V29" s="109"/>
      <c r="W29" s="109"/>
      <c r="X29" s="109"/>
      <c r="Y29" s="109"/>
      <c r="Z29" s="109"/>
      <c r="AA29" s="109"/>
      <c r="AB29" s="109"/>
      <c r="AC29" s="109"/>
      <c r="AD29" s="109"/>
    </row>
    <row r="30" ht="27.0" customHeight="1">
      <c r="A30" s="249" t="s">
        <v>138</v>
      </c>
      <c r="B30" s="280"/>
      <c r="C30" s="255"/>
      <c r="D30" s="260">
        <v>0.0</v>
      </c>
      <c r="E30" s="253">
        <f>-(D30+F30)</f>
        <v>0</v>
      </c>
      <c r="F30" s="251">
        <f>SUM(G30:J30)</f>
        <v>0</v>
      </c>
      <c r="G30" s="258">
        <v>0.0</v>
      </c>
      <c r="H30" s="258">
        <v>0.0</v>
      </c>
      <c r="I30" s="258">
        <v>0.0</v>
      </c>
      <c r="J30" s="258">
        <v>0.0</v>
      </c>
      <c r="K30" s="243"/>
      <c r="L30" s="244"/>
      <c r="M30" s="244"/>
      <c r="N30" s="244"/>
      <c r="O30" s="244"/>
      <c r="P30" s="108"/>
      <c r="Q30" s="245"/>
      <c r="R30" s="245"/>
      <c r="S30" s="108"/>
      <c r="T30" s="108"/>
      <c r="U30" s="108"/>
      <c r="V30" s="109"/>
      <c r="W30" s="109"/>
      <c r="X30" s="109"/>
      <c r="Y30" s="109"/>
      <c r="Z30" s="109"/>
      <c r="AA30" s="109"/>
      <c r="AB30" s="109"/>
      <c r="AC30" s="109"/>
      <c r="AD30" s="109"/>
    </row>
    <row r="31" ht="27.0" customHeight="1">
      <c r="A31" s="249" t="s">
        <v>148</v>
      </c>
      <c r="B31" s="283"/>
      <c r="C31" s="255"/>
      <c r="D31" s="253">
        <f>-E31</f>
        <v>0</v>
      </c>
      <c r="E31" s="264">
        <v>0.0</v>
      </c>
      <c r="F31" s="255"/>
      <c r="G31" s="255"/>
      <c r="H31" s="255"/>
      <c r="I31" s="255"/>
      <c r="J31" s="255"/>
      <c r="K31" s="243"/>
      <c r="L31" s="244"/>
      <c r="M31" s="244"/>
      <c r="N31" s="244"/>
      <c r="O31" s="244"/>
      <c r="P31" s="108"/>
      <c r="Q31" s="245"/>
      <c r="R31" s="245"/>
      <c r="S31" s="108"/>
      <c r="T31" s="108"/>
      <c r="U31" s="108"/>
      <c r="V31" s="109"/>
      <c r="W31" s="109"/>
      <c r="X31" s="109"/>
      <c r="Y31" s="109"/>
      <c r="Z31" s="109"/>
      <c r="AA31" s="109"/>
      <c r="AB31" s="109"/>
      <c r="AC31" s="109"/>
      <c r="AD31" s="109"/>
    </row>
    <row r="32" ht="27.0" customHeight="1">
      <c r="A32" s="249" t="s">
        <v>149</v>
      </c>
      <c r="B32" s="250"/>
      <c r="C32" s="265">
        <f t="shared" ref="C32:C34" si="6">D32+E32+F32</f>
        <v>0</v>
      </c>
      <c r="D32" s="258">
        <v>0.0</v>
      </c>
      <c r="E32" s="258">
        <v>0.0</v>
      </c>
      <c r="F32" s="251">
        <f t="shared" ref="F32:F33" si="7">SUM(G32:J32)</f>
        <v>0</v>
      </c>
      <c r="G32" s="266">
        <v>0.0</v>
      </c>
      <c r="H32" s="284">
        <v>0.0</v>
      </c>
      <c r="I32" s="258">
        <v>0.0</v>
      </c>
      <c r="J32" s="258">
        <v>0.0</v>
      </c>
      <c r="K32" s="243"/>
      <c r="L32" s="244"/>
      <c r="M32" s="244"/>
      <c r="N32" s="244"/>
      <c r="O32" s="244"/>
      <c r="P32" s="285"/>
      <c r="Q32" s="285"/>
      <c r="R32" s="285"/>
      <c r="S32" s="285"/>
      <c r="T32" s="108"/>
      <c r="U32" s="108"/>
      <c r="V32" s="109"/>
      <c r="W32" s="109"/>
      <c r="X32" s="109"/>
      <c r="Y32" s="109"/>
      <c r="Z32" s="109"/>
      <c r="AA32" s="109"/>
      <c r="AB32" s="109"/>
      <c r="AC32" s="109"/>
      <c r="AD32" s="109"/>
    </row>
    <row r="33" ht="23.25" customHeight="1">
      <c r="A33" s="267" t="s">
        <v>141</v>
      </c>
      <c r="B33" s="268"/>
      <c r="C33" s="265">
        <f t="shared" si="6"/>
        <v>0</v>
      </c>
      <c r="D33" s="258">
        <v>0.0</v>
      </c>
      <c r="E33" s="258">
        <v>0.0</v>
      </c>
      <c r="F33" s="269">
        <f t="shared" si="7"/>
        <v>0</v>
      </c>
      <c r="G33" s="270">
        <v>0.0</v>
      </c>
      <c r="H33" s="270">
        <v>0.0</v>
      </c>
      <c r="I33" s="270">
        <v>0.0</v>
      </c>
      <c r="J33" s="264">
        <v>0.0</v>
      </c>
      <c r="K33" s="243"/>
      <c r="L33" s="244"/>
      <c r="M33" s="244"/>
      <c r="N33" s="244"/>
      <c r="O33" s="244"/>
      <c r="P33" s="285"/>
      <c r="Q33" s="285"/>
      <c r="R33" s="285"/>
      <c r="S33" s="285"/>
      <c r="T33" s="108"/>
      <c r="U33" s="108"/>
      <c r="V33" s="109"/>
      <c r="W33" s="109"/>
      <c r="X33" s="109"/>
      <c r="Y33" s="109"/>
      <c r="Z33" s="109"/>
      <c r="AA33" s="109"/>
      <c r="AB33" s="109"/>
      <c r="AC33" s="109"/>
      <c r="AD33" s="109"/>
    </row>
    <row r="34" ht="23.25" customHeight="1">
      <c r="A34" s="238" t="s">
        <v>150</v>
      </c>
      <c r="B34" s="286"/>
      <c r="C34" s="240">
        <f t="shared" si="6"/>
        <v>434937</v>
      </c>
      <c r="D34" s="240">
        <f t="shared" ref="D34:J34" si="8">SUM(D23:D33)</f>
        <v>75023</v>
      </c>
      <c r="E34" s="240">
        <f t="shared" si="8"/>
        <v>359914</v>
      </c>
      <c r="F34" s="240">
        <f t="shared" si="8"/>
        <v>0</v>
      </c>
      <c r="G34" s="240">
        <f t="shared" si="8"/>
        <v>0</v>
      </c>
      <c r="H34" s="240">
        <f t="shared" si="8"/>
        <v>0</v>
      </c>
      <c r="I34" s="240">
        <f t="shared" si="8"/>
        <v>0</v>
      </c>
      <c r="J34" s="240">
        <f t="shared" si="8"/>
        <v>0</v>
      </c>
      <c r="K34" s="243"/>
      <c r="L34" s="244"/>
      <c r="M34" s="244"/>
      <c r="N34" s="244"/>
      <c r="O34" s="244"/>
      <c r="P34" s="108"/>
      <c r="Q34" s="245"/>
      <c r="R34" s="245"/>
      <c r="S34" s="108"/>
      <c r="T34" s="108"/>
      <c r="U34" s="108"/>
      <c r="V34" s="109"/>
      <c r="W34" s="109"/>
      <c r="X34" s="109"/>
      <c r="Y34" s="109"/>
      <c r="Z34" s="109"/>
      <c r="AA34" s="109"/>
      <c r="AB34" s="109"/>
      <c r="AC34" s="109"/>
      <c r="AD34" s="109"/>
    </row>
    <row r="35" ht="17.25" customHeight="1">
      <c r="A35" s="91"/>
      <c r="B35" s="287"/>
      <c r="C35" s="288">
        <f>SUM(C23:C33)</f>
        <v>434937</v>
      </c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108"/>
      <c r="Q35" s="108"/>
      <c r="R35" s="108"/>
      <c r="S35" s="108"/>
      <c r="T35" s="108"/>
      <c r="U35" s="108"/>
      <c r="V35" s="109"/>
      <c r="W35" s="109"/>
      <c r="X35" s="109"/>
      <c r="Y35" s="109"/>
      <c r="Z35" s="109"/>
      <c r="AA35" s="109"/>
      <c r="AB35" s="109"/>
      <c r="AC35" s="109"/>
      <c r="AD35" s="109"/>
    </row>
    <row r="36" ht="14.25" customHeight="1">
      <c r="A36" s="290" t="s">
        <v>151</v>
      </c>
      <c r="B36" s="287"/>
      <c r="C36" s="244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108"/>
      <c r="Q36" s="108"/>
      <c r="R36" s="108"/>
      <c r="S36" s="108"/>
      <c r="T36" s="108"/>
      <c r="U36" s="108"/>
      <c r="V36" s="109"/>
      <c r="W36" s="109"/>
      <c r="X36" s="109"/>
      <c r="Y36" s="109"/>
      <c r="Z36" s="109"/>
      <c r="AA36" s="109"/>
      <c r="AB36" s="109"/>
      <c r="AC36" s="109"/>
      <c r="AD36" s="109"/>
    </row>
    <row r="37" ht="15.75" customHeight="1">
      <c r="A37" s="111" t="s">
        <v>152</v>
      </c>
      <c r="B37" s="287"/>
      <c r="C37" s="111"/>
      <c r="D37" s="111"/>
      <c r="E37" s="111"/>
      <c r="F37" s="111"/>
      <c r="G37" s="111"/>
      <c r="H37" s="111"/>
      <c r="I37" s="92"/>
      <c r="J37" s="92"/>
      <c r="K37" s="92"/>
      <c r="L37" s="92"/>
      <c r="M37" s="92"/>
      <c r="N37" s="92"/>
      <c r="O37" s="92"/>
      <c r="P37" s="108"/>
      <c r="Q37" s="108"/>
      <c r="R37" s="108"/>
      <c r="S37" s="108"/>
      <c r="T37" s="108"/>
      <c r="U37" s="108"/>
      <c r="V37" s="109"/>
      <c r="W37" s="109"/>
      <c r="X37" s="109"/>
      <c r="Y37" s="109"/>
      <c r="Z37" s="109"/>
      <c r="AA37" s="109"/>
      <c r="AB37" s="109"/>
      <c r="AC37" s="109"/>
      <c r="AD37" s="109"/>
    </row>
    <row r="38" ht="15.75" customHeight="1">
      <c r="A38" s="111" t="s">
        <v>153</v>
      </c>
      <c r="B38" s="291"/>
      <c r="C38" s="291"/>
      <c r="D38" s="291"/>
      <c r="E38" s="291"/>
      <c r="F38" s="291"/>
      <c r="G38" s="291"/>
      <c r="H38" s="291"/>
      <c r="I38" s="292"/>
      <c r="J38" s="293"/>
      <c r="K38" s="293"/>
      <c r="L38" s="92"/>
      <c r="M38" s="92"/>
      <c r="N38" s="92"/>
      <c r="O38" s="92"/>
      <c r="P38" s="108"/>
      <c r="Q38" s="108"/>
      <c r="R38" s="108"/>
      <c r="S38" s="108"/>
      <c r="T38" s="108"/>
      <c r="U38" s="108"/>
      <c r="V38" s="109"/>
      <c r="W38" s="109"/>
      <c r="X38" s="109"/>
      <c r="Y38" s="109"/>
      <c r="Z38" s="109"/>
      <c r="AA38" s="109"/>
      <c r="AB38" s="109"/>
      <c r="AC38" s="109"/>
      <c r="AD38" s="109"/>
    </row>
    <row r="39" ht="15.75" customHeight="1">
      <c r="A39" s="294" t="s">
        <v>154</v>
      </c>
      <c r="B39" s="291"/>
      <c r="C39" s="291"/>
      <c r="D39" s="291"/>
      <c r="E39" s="291"/>
      <c r="F39" s="291"/>
      <c r="G39" s="291"/>
      <c r="H39" s="291"/>
      <c r="I39" s="292"/>
      <c r="J39" s="293"/>
      <c r="K39" s="293"/>
      <c r="L39" s="92"/>
      <c r="M39" s="92"/>
      <c r="N39" s="92"/>
      <c r="O39" s="92"/>
      <c r="P39" s="108"/>
      <c r="Q39" s="108"/>
      <c r="R39" s="108"/>
      <c r="S39" s="108"/>
      <c r="T39" s="108"/>
      <c r="U39" s="108"/>
      <c r="V39" s="109"/>
      <c r="W39" s="109"/>
      <c r="X39" s="109"/>
      <c r="Y39" s="109"/>
      <c r="Z39" s="109"/>
      <c r="AA39" s="109"/>
      <c r="AB39" s="109"/>
      <c r="AC39" s="109"/>
      <c r="AD39" s="109"/>
    </row>
    <row r="40" ht="15.75" customHeight="1">
      <c r="A40" s="295"/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108"/>
      <c r="Q40" s="108"/>
      <c r="R40" s="108"/>
      <c r="S40" s="108"/>
      <c r="T40" s="108"/>
      <c r="U40" s="108"/>
      <c r="V40" s="109"/>
      <c r="W40" s="109"/>
      <c r="X40" s="109"/>
      <c r="Y40" s="109"/>
      <c r="Z40" s="109"/>
      <c r="AA40" s="109"/>
      <c r="AB40" s="109"/>
      <c r="AC40" s="109"/>
      <c r="AD40" s="109"/>
    </row>
    <row r="41" ht="15.75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108"/>
      <c r="Q41" s="108"/>
      <c r="R41" s="108"/>
      <c r="S41" s="108"/>
      <c r="T41" s="108"/>
      <c r="U41" s="108"/>
      <c r="V41" s="109"/>
      <c r="W41" s="109"/>
      <c r="X41" s="109"/>
      <c r="Y41" s="109"/>
      <c r="Z41" s="109"/>
      <c r="AA41" s="109"/>
      <c r="AB41" s="109"/>
      <c r="AC41" s="109"/>
      <c r="AD41" s="109"/>
    </row>
    <row r="42" ht="15.75" customHeight="1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</row>
    <row r="43" ht="15.75" customHeight="1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9"/>
      <c r="W43" s="109"/>
      <c r="X43" s="109"/>
      <c r="Y43" s="109"/>
      <c r="Z43" s="109"/>
      <c r="AA43" s="109"/>
      <c r="AB43" s="109"/>
      <c r="AC43" s="109"/>
      <c r="AD43" s="109"/>
    </row>
    <row r="44" ht="15.75" customHeight="1">
      <c r="A44" s="108"/>
      <c r="B44" s="108"/>
      <c r="C44" s="108"/>
      <c r="D44" s="108"/>
      <c r="E44" s="108"/>
      <c r="F44" s="108"/>
      <c r="G44" s="108"/>
      <c r="H44" s="285"/>
      <c r="I44" s="285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9"/>
      <c r="W44" s="109"/>
      <c r="X44" s="109"/>
      <c r="Y44" s="109"/>
      <c r="Z44" s="109"/>
      <c r="AA44" s="109"/>
      <c r="AB44" s="109"/>
      <c r="AC44" s="109"/>
      <c r="AD44" s="109"/>
    </row>
    <row r="45" ht="15.75" customHeight="1">
      <c r="A45" s="108"/>
      <c r="B45" s="108"/>
      <c r="C45" s="108"/>
      <c r="D45" s="108"/>
      <c r="E45" s="108"/>
      <c r="F45" s="108"/>
      <c r="G45" s="108"/>
      <c r="H45" s="285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9"/>
      <c r="W45" s="109"/>
      <c r="X45" s="109"/>
      <c r="Y45" s="109"/>
      <c r="Z45" s="109"/>
      <c r="AA45" s="109"/>
      <c r="AB45" s="109"/>
      <c r="AC45" s="109"/>
      <c r="AD45" s="109"/>
    </row>
    <row r="46" ht="15.75" customHeight="1">
      <c r="A46" s="108"/>
      <c r="B46" s="108"/>
      <c r="C46" s="285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9"/>
      <c r="W46" s="109"/>
      <c r="X46" s="109"/>
      <c r="Y46" s="109"/>
      <c r="Z46" s="109"/>
      <c r="AA46" s="109"/>
      <c r="AB46" s="109"/>
      <c r="AC46" s="109"/>
      <c r="AD46" s="109"/>
    </row>
    <row r="47" ht="15.75" customHeight="1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9"/>
      <c r="W47" s="109"/>
      <c r="X47" s="109"/>
      <c r="Y47" s="109"/>
      <c r="Z47" s="109"/>
      <c r="AA47" s="109"/>
      <c r="AB47" s="109"/>
      <c r="AC47" s="109"/>
      <c r="AD47" s="109"/>
    </row>
    <row r="48" ht="15.75" customHeight="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9"/>
      <c r="W48" s="109"/>
      <c r="X48" s="109"/>
      <c r="Y48" s="109"/>
      <c r="Z48" s="109"/>
      <c r="AA48" s="109"/>
      <c r="AB48" s="109"/>
      <c r="AC48" s="109"/>
      <c r="AD48" s="109"/>
    </row>
    <row r="49" ht="15.75" customHeight="1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9"/>
      <c r="W49" s="109"/>
      <c r="X49" s="109"/>
      <c r="Y49" s="109"/>
      <c r="Z49" s="109"/>
      <c r="AA49" s="109"/>
      <c r="AB49" s="109"/>
      <c r="AC49" s="109"/>
      <c r="AD49" s="109"/>
    </row>
    <row r="50" ht="15.75" customHeight="1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9"/>
      <c r="W50" s="109"/>
      <c r="X50" s="109"/>
      <c r="Y50" s="109"/>
      <c r="Z50" s="109"/>
      <c r="AA50" s="109"/>
      <c r="AB50" s="109"/>
      <c r="AC50" s="109"/>
      <c r="AD50" s="109"/>
    </row>
    <row r="51" ht="15.75" customHeight="1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9"/>
      <c r="W51" s="109"/>
      <c r="X51" s="109"/>
      <c r="Y51" s="109"/>
      <c r="Z51" s="109"/>
      <c r="AA51" s="109"/>
      <c r="AB51" s="109"/>
      <c r="AC51" s="109"/>
      <c r="AD51" s="109"/>
    </row>
    <row r="52" ht="15.75" customHeight="1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9"/>
      <c r="W52" s="109"/>
      <c r="X52" s="109"/>
      <c r="Y52" s="109"/>
      <c r="Z52" s="109"/>
      <c r="AA52" s="109"/>
      <c r="AB52" s="109"/>
      <c r="AC52" s="109"/>
      <c r="AD52" s="109"/>
    </row>
    <row r="53" ht="15.75" customHeight="1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9"/>
      <c r="W53" s="109"/>
      <c r="X53" s="109"/>
      <c r="Y53" s="109"/>
      <c r="Z53" s="109"/>
      <c r="AA53" s="109"/>
      <c r="AB53" s="109"/>
      <c r="AC53" s="109"/>
      <c r="AD53" s="109"/>
    </row>
    <row r="54" ht="15.75" customHeight="1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9"/>
      <c r="W54" s="109"/>
      <c r="X54" s="109"/>
      <c r="Y54" s="109"/>
      <c r="Z54" s="109"/>
      <c r="AA54" s="109"/>
      <c r="AB54" s="109"/>
      <c r="AC54" s="109"/>
      <c r="AD54" s="109"/>
    </row>
    <row r="55" ht="15.75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9"/>
      <c r="W55" s="109"/>
      <c r="X55" s="109"/>
      <c r="Y55" s="109"/>
      <c r="Z55" s="109"/>
      <c r="AA55" s="109"/>
      <c r="AB55" s="109"/>
      <c r="AC55" s="109"/>
      <c r="AD55" s="109"/>
    </row>
    <row r="56" ht="15.75" customHeight="1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9"/>
      <c r="W56" s="109"/>
      <c r="X56" s="109"/>
      <c r="Y56" s="109"/>
      <c r="Z56" s="109"/>
      <c r="AA56" s="109"/>
      <c r="AB56" s="109"/>
      <c r="AC56" s="109"/>
      <c r="AD56" s="109"/>
    </row>
    <row r="57" ht="15.75" customHeight="1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9"/>
      <c r="W57" s="109"/>
      <c r="X57" s="109"/>
      <c r="Y57" s="109"/>
      <c r="Z57" s="109"/>
      <c r="AA57" s="109"/>
      <c r="AB57" s="109"/>
      <c r="AC57" s="109"/>
      <c r="AD57" s="109"/>
    </row>
    <row r="58" ht="15.75" customHeight="1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9"/>
      <c r="W58" s="109"/>
      <c r="X58" s="109"/>
      <c r="Y58" s="109"/>
      <c r="Z58" s="109"/>
      <c r="AA58" s="109"/>
      <c r="AB58" s="109"/>
      <c r="AC58" s="109"/>
      <c r="AD58" s="109"/>
    </row>
    <row r="59" ht="15.75" customHeight="1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9"/>
      <c r="W59" s="109"/>
      <c r="X59" s="109"/>
      <c r="Y59" s="109"/>
      <c r="Z59" s="109"/>
      <c r="AA59" s="109"/>
      <c r="AB59" s="109"/>
      <c r="AC59" s="109"/>
      <c r="AD59" s="109"/>
    </row>
    <row r="60" ht="15.75" customHeight="1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9"/>
      <c r="W60" s="109"/>
      <c r="X60" s="109"/>
      <c r="Y60" s="109"/>
      <c r="Z60" s="109"/>
      <c r="AA60" s="109"/>
      <c r="AB60" s="109"/>
      <c r="AC60" s="109"/>
      <c r="AD60" s="109"/>
    </row>
    <row r="61" ht="15.75" customHeight="1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9"/>
      <c r="W61" s="109"/>
      <c r="X61" s="109"/>
      <c r="Y61" s="109"/>
      <c r="Z61" s="109"/>
      <c r="AA61" s="109"/>
      <c r="AB61" s="109"/>
      <c r="AC61" s="109"/>
      <c r="AD61" s="109"/>
    </row>
    <row r="62" ht="15.75" customHeight="1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9"/>
      <c r="W62" s="109"/>
      <c r="X62" s="109"/>
      <c r="Y62" s="109"/>
      <c r="Z62" s="109"/>
      <c r="AA62" s="109"/>
      <c r="AB62" s="109"/>
      <c r="AC62" s="109"/>
      <c r="AD62" s="109"/>
    </row>
    <row r="63" ht="15.75" customHeight="1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9"/>
      <c r="W63" s="109"/>
      <c r="X63" s="109"/>
      <c r="Y63" s="109"/>
      <c r="Z63" s="109"/>
      <c r="AA63" s="109"/>
      <c r="AB63" s="109"/>
      <c r="AC63" s="109"/>
      <c r="AD63" s="109"/>
    </row>
    <row r="64" ht="15.75" customHeight="1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9"/>
      <c r="W64" s="109"/>
      <c r="X64" s="109"/>
      <c r="Y64" s="109"/>
      <c r="Z64" s="109"/>
      <c r="AA64" s="109"/>
      <c r="AB64" s="109"/>
      <c r="AC64" s="109"/>
      <c r="AD64" s="109"/>
    </row>
    <row r="65" ht="15.75" customHeight="1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9"/>
      <c r="W65" s="109"/>
      <c r="X65" s="109"/>
      <c r="Y65" s="109"/>
      <c r="Z65" s="109"/>
      <c r="AA65" s="109"/>
      <c r="AB65" s="109"/>
      <c r="AC65" s="109"/>
      <c r="AD65" s="109"/>
    </row>
    <row r="66" ht="15.75" customHeight="1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9"/>
      <c r="W66" s="109"/>
      <c r="X66" s="109"/>
      <c r="Y66" s="109"/>
      <c r="Z66" s="109"/>
      <c r="AA66" s="109"/>
      <c r="AB66" s="109"/>
      <c r="AC66" s="109"/>
      <c r="AD66" s="109"/>
    </row>
    <row r="67" ht="15.75" customHeight="1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9"/>
      <c r="W67" s="109"/>
      <c r="X67" s="109"/>
      <c r="Y67" s="109"/>
      <c r="Z67" s="109"/>
      <c r="AA67" s="109"/>
      <c r="AB67" s="109"/>
      <c r="AC67" s="109"/>
      <c r="AD67" s="109"/>
    </row>
    <row r="68" ht="15.75" customHeight="1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9"/>
      <c r="W68" s="109"/>
      <c r="X68" s="109"/>
      <c r="Y68" s="109"/>
      <c r="Z68" s="109"/>
      <c r="AA68" s="109"/>
      <c r="AB68" s="109"/>
      <c r="AC68" s="109"/>
      <c r="AD68" s="109"/>
    </row>
    <row r="69" ht="15.75" customHeight="1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9"/>
      <c r="W69" s="109"/>
      <c r="X69" s="109"/>
      <c r="Y69" s="109"/>
      <c r="Z69" s="109"/>
      <c r="AA69" s="109"/>
      <c r="AB69" s="109"/>
      <c r="AC69" s="109"/>
      <c r="AD69" s="109"/>
    </row>
    <row r="70" ht="15.75" customHeight="1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9"/>
      <c r="W70" s="109"/>
      <c r="X70" s="109"/>
      <c r="Y70" s="109"/>
      <c r="Z70" s="109"/>
      <c r="AA70" s="109"/>
      <c r="AB70" s="109"/>
      <c r="AC70" s="109"/>
      <c r="AD70" s="109"/>
    </row>
    <row r="71" ht="15.75" customHeight="1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9"/>
      <c r="W71" s="109"/>
      <c r="X71" s="109"/>
      <c r="Y71" s="109"/>
      <c r="Z71" s="109"/>
      <c r="AA71" s="109"/>
      <c r="AB71" s="109"/>
      <c r="AC71" s="109"/>
      <c r="AD71" s="109"/>
    </row>
    <row r="72" ht="15.75" customHeight="1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9"/>
      <c r="W72" s="109"/>
      <c r="X72" s="109"/>
      <c r="Y72" s="109"/>
      <c r="Z72" s="109"/>
      <c r="AA72" s="109"/>
      <c r="AB72" s="109"/>
      <c r="AC72" s="109"/>
      <c r="AD72" s="109"/>
    </row>
    <row r="73" ht="15.75" customHeight="1">
      <c r="A73" s="108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9"/>
      <c r="W73" s="109"/>
      <c r="X73" s="109"/>
      <c r="Y73" s="109"/>
      <c r="Z73" s="109"/>
      <c r="AA73" s="109"/>
      <c r="AB73" s="109"/>
      <c r="AC73" s="109"/>
      <c r="AD73" s="109"/>
    </row>
    <row r="74" ht="15.75" customHeight="1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9"/>
      <c r="W74" s="109"/>
      <c r="X74" s="109"/>
      <c r="Y74" s="109"/>
      <c r="Z74" s="109"/>
      <c r="AA74" s="109"/>
      <c r="AB74" s="109"/>
      <c r="AC74" s="109"/>
      <c r="AD74" s="109"/>
    </row>
    <row r="75" ht="15.75" customHeight="1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9"/>
      <c r="W75" s="109"/>
      <c r="X75" s="109"/>
      <c r="Y75" s="109"/>
      <c r="Z75" s="109"/>
      <c r="AA75" s="109"/>
      <c r="AB75" s="109"/>
      <c r="AC75" s="109"/>
      <c r="AD75" s="109"/>
    </row>
    <row r="76" ht="15.75" customHeight="1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9"/>
      <c r="W76" s="109"/>
      <c r="X76" s="109"/>
      <c r="Y76" s="109"/>
      <c r="Z76" s="109"/>
      <c r="AA76" s="109"/>
      <c r="AB76" s="109"/>
      <c r="AC76" s="109"/>
      <c r="AD76" s="109"/>
    </row>
    <row r="77" ht="15.75" customHeight="1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9"/>
      <c r="W77" s="109"/>
      <c r="X77" s="109"/>
      <c r="Y77" s="109"/>
      <c r="Z77" s="109"/>
      <c r="AA77" s="109"/>
      <c r="AB77" s="109"/>
      <c r="AC77" s="109"/>
      <c r="AD77" s="109"/>
    </row>
    <row r="78" ht="15.75" customHeight="1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9"/>
      <c r="W78" s="109"/>
      <c r="X78" s="109"/>
      <c r="Y78" s="109"/>
      <c r="Z78" s="109"/>
      <c r="AA78" s="109"/>
      <c r="AB78" s="109"/>
      <c r="AC78" s="109"/>
      <c r="AD78" s="109"/>
    </row>
    <row r="79" ht="15.75" customHeight="1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9"/>
      <c r="W79" s="109"/>
      <c r="X79" s="109"/>
      <c r="Y79" s="109"/>
      <c r="Z79" s="109"/>
      <c r="AA79" s="109"/>
      <c r="AB79" s="109"/>
      <c r="AC79" s="109"/>
      <c r="AD79" s="109"/>
    </row>
    <row r="80" ht="15.75" customHeight="1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9"/>
      <c r="W80" s="109"/>
      <c r="X80" s="109"/>
      <c r="Y80" s="109"/>
      <c r="Z80" s="109"/>
      <c r="AA80" s="109"/>
      <c r="AB80" s="109"/>
      <c r="AC80" s="109"/>
      <c r="AD80" s="109"/>
    </row>
    <row r="81" ht="15.75" customHeight="1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9"/>
      <c r="W81" s="109"/>
      <c r="X81" s="109"/>
      <c r="Y81" s="109"/>
      <c r="Z81" s="109"/>
      <c r="AA81" s="109"/>
      <c r="AB81" s="109"/>
      <c r="AC81" s="109"/>
      <c r="AD81" s="109"/>
    </row>
    <row r="82" ht="15.75" customHeight="1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9"/>
      <c r="W82" s="109"/>
      <c r="X82" s="109"/>
      <c r="Y82" s="109"/>
      <c r="Z82" s="109"/>
      <c r="AA82" s="109"/>
      <c r="AB82" s="109"/>
      <c r="AC82" s="109"/>
      <c r="AD82" s="109"/>
    </row>
    <row r="83" ht="15.75" customHeight="1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9"/>
      <c r="W83" s="109"/>
      <c r="X83" s="109"/>
      <c r="Y83" s="109"/>
      <c r="Z83" s="109"/>
      <c r="AA83" s="109"/>
      <c r="AB83" s="109"/>
      <c r="AC83" s="109"/>
      <c r="AD83" s="109"/>
    </row>
    <row r="84" ht="15.75" customHeight="1">
      <c r="V84" s="109"/>
      <c r="W84" s="109"/>
      <c r="X84" s="109"/>
      <c r="Y84" s="109"/>
      <c r="Z84" s="109"/>
      <c r="AA84" s="109"/>
      <c r="AB84" s="109"/>
      <c r="AC84" s="109"/>
      <c r="AD84" s="109"/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G8:H8"/>
    <mergeCell ref="I8:J8"/>
    <mergeCell ref="G9:H9"/>
    <mergeCell ref="I9:J9"/>
    <mergeCell ref="H1:J1"/>
    <mergeCell ref="H2:J2"/>
    <mergeCell ref="A4:J4"/>
    <mergeCell ref="A5:J5"/>
    <mergeCell ref="A6:J6"/>
    <mergeCell ref="G7:H7"/>
    <mergeCell ref="I7:J7"/>
  </mergeCells>
  <printOptions horizontalCentered="1" verticalCentered="1"/>
  <pageMargins bottom="0.5118110236220472" footer="0.0" header="0.0" left="0.2362204724409449" right="0.0" top="0.5118110236220472"/>
  <pageSetup scale="60" orientation="landscape"/>
  <headerFooter>
    <oddFooter>&amp;Cpage 4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5.5"/>
    <col customWidth="1" min="2" max="2" width="4.8"/>
    <col customWidth="1" min="3" max="3" width="10.8"/>
    <col customWidth="1" min="4" max="4" width="27.8"/>
    <col customWidth="1" min="5" max="5" width="8.0"/>
    <col customWidth="1" min="6" max="6" width="16.5"/>
    <col customWidth="1" min="7" max="7" width="16.9"/>
    <col customWidth="1" min="8" max="8" width="17.8"/>
    <col customWidth="1" min="9" max="9" width="16.4"/>
    <col customWidth="1" min="10" max="10" width="17.0"/>
    <col customWidth="1" min="11" max="11" width="17.2"/>
    <col customWidth="1" min="12" max="12" width="17.4"/>
    <col customWidth="1" min="13" max="13" width="17.2"/>
    <col customWidth="1" min="14" max="14" width="17.1"/>
    <col customWidth="1" min="15" max="28" width="8.5"/>
  </cols>
  <sheetData>
    <row r="1" ht="16.5" customHeight="1">
      <c r="A1" s="92"/>
      <c r="B1" s="92"/>
      <c r="C1" s="92"/>
      <c r="D1" s="92"/>
      <c r="E1" s="92"/>
      <c r="F1" s="92"/>
      <c r="G1" s="92"/>
      <c r="H1" s="92"/>
      <c r="I1" s="92"/>
      <c r="J1" s="92"/>
      <c r="K1" s="106" t="s">
        <v>0</v>
      </c>
      <c r="L1" s="297" t="str">
        <f>Coversht!F2</f>
        <v>9147</v>
      </c>
      <c r="M1" s="89"/>
      <c r="N1" s="90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ht="15.75" customHeight="1">
      <c r="A2" s="298" t="s">
        <v>155</v>
      </c>
      <c r="B2" s="15"/>
      <c r="C2" s="15"/>
      <c r="D2" s="15"/>
      <c r="E2" s="15"/>
      <c r="F2" s="15"/>
      <c r="G2" s="15"/>
      <c r="H2" s="15"/>
      <c r="I2" s="15"/>
      <c r="J2" s="9"/>
      <c r="K2" s="106" t="s">
        <v>2</v>
      </c>
      <c r="L2" s="299" t="str">
        <f>Coversht!F3</f>
        <v>9914</v>
      </c>
      <c r="M2" s="66"/>
      <c r="N2" s="7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</row>
    <row r="3" ht="20.25" customHeight="1">
      <c r="A3" s="298" t="s">
        <v>156</v>
      </c>
      <c r="B3" s="15"/>
      <c r="C3" s="15"/>
      <c r="D3" s="15"/>
      <c r="E3" s="15"/>
      <c r="F3" s="15"/>
      <c r="G3" s="15"/>
      <c r="H3" s="15"/>
      <c r="I3" s="15"/>
      <c r="J3" s="9"/>
      <c r="K3" s="300"/>
      <c r="L3" s="300"/>
      <c r="M3" s="300"/>
      <c r="N3" s="300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</row>
    <row r="4" ht="18.75" customHeight="1">
      <c r="A4" s="301"/>
      <c r="B4" s="302"/>
      <c r="C4" s="302"/>
      <c r="D4" s="302"/>
      <c r="E4" s="302"/>
      <c r="F4" s="303"/>
      <c r="G4" s="304" t="s">
        <v>157</v>
      </c>
      <c r="H4" s="305" t="s">
        <v>158</v>
      </c>
      <c r="I4" s="304" t="s">
        <v>159</v>
      </c>
      <c r="J4" s="304" t="s">
        <v>160</v>
      </c>
      <c r="K4" s="304" t="s">
        <v>161</v>
      </c>
      <c r="L4" s="304" t="s">
        <v>162</v>
      </c>
      <c r="M4" s="304" t="s">
        <v>163</v>
      </c>
      <c r="N4" s="306" t="s">
        <v>125</v>
      </c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</row>
    <row r="5" ht="17.25" customHeight="1">
      <c r="A5" s="307" t="s">
        <v>57</v>
      </c>
      <c r="B5" s="15"/>
      <c r="C5" s="15"/>
      <c r="D5" s="15"/>
      <c r="E5" s="308"/>
      <c r="F5" s="309" t="s">
        <v>115</v>
      </c>
      <c r="G5" s="309" t="s">
        <v>164</v>
      </c>
      <c r="H5" s="309" t="s">
        <v>165</v>
      </c>
      <c r="I5" s="309" t="s">
        <v>166</v>
      </c>
      <c r="J5" s="309" t="s">
        <v>167</v>
      </c>
      <c r="K5" s="309" t="s">
        <v>168</v>
      </c>
      <c r="L5" s="309" t="s">
        <v>167</v>
      </c>
      <c r="M5" s="309" t="s">
        <v>169</v>
      </c>
      <c r="N5" s="310" t="s">
        <v>130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</row>
    <row r="6" ht="17.25" customHeight="1">
      <c r="A6" s="311"/>
      <c r="B6" s="109"/>
      <c r="C6" s="109"/>
      <c r="D6" s="109"/>
      <c r="E6" s="312"/>
      <c r="F6" s="309"/>
      <c r="G6" s="87" t="s">
        <v>170</v>
      </c>
      <c r="H6" s="313" t="s">
        <v>171</v>
      </c>
      <c r="I6" s="314" t="s">
        <v>172</v>
      </c>
      <c r="J6" s="309"/>
      <c r="K6" s="309" t="s">
        <v>173</v>
      </c>
      <c r="L6" s="309"/>
      <c r="M6" s="309"/>
      <c r="N6" s="310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</row>
    <row r="7" ht="15.0" customHeight="1">
      <c r="A7" s="315"/>
      <c r="B7" s="316"/>
      <c r="C7" s="317"/>
      <c r="D7" s="317"/>
      <c r="E7" s="318"/>
      <c r="F7" s="309"/>
      <c r="G7" s="319" t="s">
        <v>174</v>
      </c>
      <c r="H7" s="314" t="s">
        <v>159</v>
      </c>
      <c r="J7" s="309"/>
      <c r="K7" s="309"/>
      <c r="L7" s="309"/>
      <c r="M7" s="309"/>
      <c r="N7" s="310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</row>
    <row r="8" ht="15.0" customHeight="1">
      <c r="A8" s="315"/>
      <c r="B8" s="316"/>
      <c r="C8" s="317"/>
      <c r="D8" s="317"/>
      <c r="E8" s="318"/>
      <c r="F8" s="309"/>
      <c r="G8" s="320"/>
      <c r="H8" s="320" t="s">
        <v>175</v>
      </c>
      <c r="I8" s="321"/>
      <c r="J8" s="322"/>
      <c r="K8" s="323"/>
      <c r="L8" s="323"/>
      <c r="M8" s="323"/>
      <c r="N8" s="324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</row>
    <row r="9" ht="15.0" customHeight="1">
      <c r="A9" s="315"/>
      <c r="B9" s="316"/>
      <c r="C9" s="317"/>
      <c r="D9" s="317"/>
      <c r="E9" s="318"/>
      <c r="F9" s="309"/>
      <c r="G9" s="319"/>
      <c r="H9" s="320" t="s">
        <v>176</v>
      </c>
      <c r="I9" s="325"/>
      <c r="J9" s="322"/>
      <c r="K9" s="323"/>
      <c r="L9" s="323"/>
      <c r="M9" s="323"/>
      <c r="N9" s="324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</row>
    <row r="10" ht="15.75" customHeight="1">
      <c r="A10" s="326" t="s">
        <v>177</v>
      </c>
      <c r="B10" s="31"/>
      <c r="C10" s="31"/>
      <c r="D10" s="31"/>
      <c r="E10" s="42"/>
      <c r="F10" s="327"/>
      <c r="G10" s="328"/>
      <c r="H10" s="328"/>
      <c r="I10" s="327"/>
      <c r="J10" s="329"/>
      <c r="K10" s="327"/>
      <c r="L10" s="327"/>
      <c r="M10" s="327"/>
      <c r="N10" s="330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</row>
    <row r="11" ht="19.5" customHeight="1">
      <c r="A11" s="331" t="s">
        <v>106</v>
      </c>
      <c r="B11" s="332" t="s">
        <v>178</v>
      </c>
      <c r="C11" s="15"/>
      <c r="D11" s="15"/>
      <c r="E11" s="308"/>
      <c r="F11" s="333">
        <f t="shared" ref="F11:F13" si="1">SUM(G11:N11)</f>
        <v>23274</v>
      </c>
      <c r="G11" s="334"/>
      <c r="H11" s="335">
        <v>23274.0</v>
      </c>
      <c r="I11" s="336"/>
      <c r="J11" s="336"/>
      <c r="K11" s="336"/>
      <c r="L11" s="336"/>
      <c r="M11" s="336"/>
      <c r="N11" s="337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</row>
    <row r="12" ht="18.75" customHeight="1">
      <c r="A12" s="338" t="s">
        <v>107</v>
      </c>
      <c r="B12" s="339" t="s">
        <v>179</v>
      </c>
      <c r="C12" s="66"/>
      <c r="D12" s="66"/>
      <c r="E12" s="340"/>
      <c r="F12" s="333">
        <f t="shared" si="1"/>
        <v>186067</v>
      </c>
      <c r="G12" s="341"/>
      <c r="H12" s="336"/>
      <c r="I12" s="336"/>
      <c r="J12" s="335">
        <v>186067.0</v>
      </c>
      <c r="K12" s="336"/>
      <c r="L12" s="336"/>
      <c r="M12" s="336"/>
      <c r="N12" s="337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</row>
    <row r="13" ht="18.0" customHeight="1">
      <c r="A13" s="338" t="s">
        <v>108</v>
      </c>
      <c r="B13" s="339" t="s">
        <v>180</v>
      </c>
      <c r="C13" s="66"/>
      <c r="D13" s="66"/>
      <c r="E13" s="340"/>
      <c r="F13" s="333">
        <f t="shared" si="1"/>
        <v>0</v>
      </c>
      <c r="G13" s="341"/>
      <c r="H13" s="336"/>
      <c r="I13" s="336"/>
      <c r="J13" s="335">
        <v>0.0</v>
      </c>
      <c r="K13" s="336"/>
      <c r="L13" s="336"/>
      <c r="M13" s="336"/>
      <c r="N13" s="337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</row>
    <row r="14" ht="16.5" customHeight="1">
      <c r="A14" s="342" t="s">
        <v>181</v>
      </c>
      <c r="B14" s="343"/>
      <c r="C14" s="343"/>
      <c r="D14" s="343"/>
      <c r="E14" s="344"/>
      <c r="F14" s="336"/>
      <c r="G14" s="341"/>
      <c r="H14" s="336"/>
      <c r="I14" s="336"/>
      <c r="J14" s="336"/>
      <c r="K14" s="336"/>
      <c r="L14" s="336"/>
      <c r="M14" s="336"/>
      <c r="N14" s="337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</row>
    <row r="15" ht="20.25" customHeight="1">
      <c r="A15" s="345" t="s">
        <v>109</v>
      </c>
      <c r="B15" s="346" t="s">
        <v>182</v>
      </c>
      <c r="C15" s="347"/>
      <c r="D15" s="347"/>
      <c r="E15" s="348"/>
      <c r="F15" s="333">
        <f t="shared" ref="F15:F26" si="2">SUM(G15:N15)</f>
        <v>0</v>
      </c>
      <c r="G15" s="341"/>
      <c r="H15" s="336"/>
      <c r="I15" s="336"/>
      <c r="J15" s="335">
        <v>0.0</v>
      </c>
      <c r="K15" s="336"/>
      <c r="L15" s="336"/>
      <c r="M15" s="336"/>
      <c r="N15" s="337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</row>
    <row r="16" ht="19.5" customHeight="1">
      <c r="A16" s="345" t="s">
        <v>110</v>
      </c>
      <c r="B16" s="346" t="s">
        <v>183</v>
      </c>
      <c r="C16" s="347"/>
      <c r="D16" s="347"/>
      <c r="E16" s="348"/>
      <c r="F16" s="333">
        <f t="shared" si="2"/>
        <v>0</v>
      </c>
      <c r="G16" s="341"/>
      <c r="H16" s="336"/>
      <c r="I16" s="336"/>
      <c r="J16" s="335">
        <v>0.0</v>
      </c>
      <c r="K16" s="336"/>
      <c r="L16" s="336"/>
      <c r="M16" s="336"/>
      <c r="N16" s="337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</row>
    <row r="17" ht="18.75" customHeight="1">
      <c r="A17" s="349" t="s">
        <v>111</v>
      </c>
      <c r="B17" s="350" t="s">
        <v>184</v>
      </c>
      <c r="C17" s="351"/>
      <c r="D17" s="351"/>
      <c r="E17" s="352"/>
      <c r="F17" s="333">
        <f t="shared" si="2"/>
        <v>0</v>
      </c>
      <c r="G17" s="341"/>
      <c r="H17" s="336"/>
      <c r="I17" s="336"/>
      <c r="J17" s="335">
        <v>0.0</v>
      </c>
      <c r="K17" s="336"/>
      <c r="L17" s="336"/>
      <c r="M17" s="336"/>
      <c r="N17" s="337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</row>
    <row r="18" ht="19.5" customHeight="1">
      <c r="A18" s="353" t="s">
        <v>185</v>
      </c>
      <c r="B18" s="354" t="s">
        <v>186</v>
      </c>
      <c r="C18" s="355"/>
      <c r="D18" s="355"/>
      <c r="E18" s="356"/>
      <c r="F18" s="333">
        <f t="shared" si="2"/>
        <v>0</v>
      </c>
      <c r="G18" s="341"/>
      <c r="H18" s="336"/>
      <c r="I18" s="336"/>
      <c r="J18" s="335">
        <v>0.0</v>
      </c>
      <c r="K18" s="336"/>
      <c r="L18" s="336"/>
      <c r="M18" s="336"/>
      <c r="N18" s="337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</row>
    <row r="19" ht="20.25" customHeight="1">
      <c r="A19" s="345" t="s">
        <v>187</v>
      </c>
      <c r="B19" s="332" t="s">
        <v>188</v>
      </c>
      <c r="C19" s="15"/>
      <c r="D19" s="15"/>
      <c r="E19" s="308"/>
      <c r="F19" s="333">
        <f t="shared" si="2"/>
        <v>0</v>
      </c>
      <c r="G19" s="357">
        <v>0.0</v>
      </c>
      <c r="H19" s="336"/>
      <c r="I19" s="336"/>
      <c r="J19" s="335">
        <v>0.0</v>
      </c>
      <c r="K19" s="336"/>
      <c r="L19" s="336"/>
      <c r="M19" s="336"/>
      <c r="N19" s="337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</row>
    <row r="20" ht="19.5" customHeight="1">
      <c r="A20" s="338" t="s">
        <v>189</v>
      </c>
      <c r="B20" s="358" t="s">
        <v>190</v>
      </c>
      <c r="C20" s="66"/>
      <c r="D20" s="66"/>
      <c r="E20" s="340"/>
      <c r="F20" s="333">
        <f t="shared" si="2"/>
        <v>0</v>
      </c>
      <c r="G20" s="357">
        <v>0.0</v>
      </c>
      <c r="H20" s="336"/>
      <c r="I20" s="336"/>
      <c r="J20" s="335">
        <v>0.0</v>
      </c>
      <c r="K20" s="336"/>
      <c r="L20" s="336"/>
      <c r="M20" s="336"/>
      <c r="N20" s="337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</row>
    <row r="21" ht="20.25" customHeight="1">
      <c r="A21" s="338" t="s">
        <v>191</v>
      </c>
      <c r="B21" s="339" t="s">
        <v>192</v>
      </c>
      <c r="C21" s="66"/>
      <c r="D21" s="66"/>
      <c r="E21" s="340"/>
      <c r="F21" s="333">
        <f t="shared" si="2"/>
        <v>0</v>
      </c>
      <c r="G21" s="341"/>
      <c r="H21" s="336"/>
      <c r="I21" s="336"/>
      <c r="J21" s="335">
        <v>0.0</v>
      </c>
      <c r="K21" s="336"/>
      <c r="L21" s="336"/>
      <c r="M21" s="336"/>
      <c r="N21" s="337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</row>
    <row r="22" ht="21.0" customHeight="1">
      <c r="A22" s="338" t="s">
        <v>193</v>
      </c>
      <c r="B22" s="339" t="s">
        <v>194</v>
      </c>
      <c r="C22" s="66"/>
      <c r="D22" s="66"/>
      <c r="E22" s="340"/>
      <c r="F22" s="333">
        <f t="shared" si="2"/>
        <v>5968</v>
      </c>
      <c r="G22" s="341"/>
      <c r="H22" s="335">
        <v>5968.0</v>
      </c>
      <c r="I22" s="336"/>
      <c r="J22" s="336"/>
      <c r="K22" s="336"/>
      <c r="L22" s="336"/>
      <c r="M22" s="336"/>
      <c r="N22" s="337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</row>
    <row r="23" ht="21.0" customHeight="1">
      <c r="A23" s="338" t="s">
        <v>195</v>
      </c>
      <c r="B23" s="339" t="s">
        <v>196</v>
      </c>
      <c r="C23" s="66"/>
      <c r="D23" s="66"/>
      <c r="E23" s="340"/>
      <c r="F23" s="333">
        <f t="shared" si="2"/>
        <v>0</v>
      </c>
      <c r="G23" s="341"/>
      <c r="H23" s="336"/>
      <c r="I23" s="335">
        <v>0.0</v>
      </c>
      <c r="J23" s="336"/>
      <c r="K23" s="336"/>
      <c r="L23" s="336"/>
      <c r="M23" s="336"/>
      <c r="N23" s="337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</row>
    <row r="24" ht="19.5" customHeight="1">
      <c r="A24" s="338" t="s">
        <v>197</v>
      </c>
      <c r="B24" s="339" t="s">
        <v>198</v>
      </c>
      <c r="C24" s="66"/>
      <c r="D24" s="66"/>
      <c r="E24" s="340"/>
      <c r="F24" s="333">
        <f t="shared" si="2"/>
        <v>26696</v>
      </c>
      <c r="G24" s="341"/>
      <c r="H24" s="335">
        <v>0.0</v>
      </c>
      <c r="I24" s="336"/>
      <c r="J24" s="335">
        <v>0.0</v>
      </c>
      <c r="K24" s="335">
        <v>26696.0</v>
      </c>
      <c r="L24" s="336"/>
      <c r="M24" s="336"/>
      <c r="N24" s="337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</row>
    <row r="25" ht="19.5" customHeight="1">
      <c r="A25" s="338" t="s">
        <v>199</v>
      </c>
      <c r="B25" s="339" t="s">
        <v>200</v>
      </c>
      <c r="C25" s="66"/>
      <c r="D25" s="66"/>
      <c r="E25" s="340"/>
      <c r="F25" s="333">
        <f t="shared" si="2"/>
        <v>15681</v>
      </c>
      <c r="G25" s="341"/>
      <c r="H25" s="335">
        <v>0.0</v>
      </c>
      <c r="I25" s="336"/>
      <c r="J25" s="335">
        <v>0.0</v>
      </c>
      <c r="K25" s="336"/>
      <c r="L25" s="336"/>
      <c r="M25" s="335">
        <v>15681.0</v>
      </c>
      <c r="N25" s="337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</row>
    <row r="26" ht="20.25" customHeight="1">
      <c r="A26" s="338" t="s">
        <v>201</v>
      </c>
      <c r="B26" s="339" t="s">
        <v>202</v>
      </c>
      <c r="C26" s="66"/>
      <c r="D26" s="66"/>
      <c r="E26" s="340"/>
      <c r="F26" s="333">
        <f t="shared" si="2"/>
        <v>24907</v>
      </c>
      <c r="G26" s="335">
        <v>0.0</v>
      </c>
      <c r="H26" s="335">
        <v>0.0</v>
      </c>
      <c r="I26" s="336"/>
      <c r="J26" s="335">
        <v>18590.0</v>
      </c>
      <c r="K26" s="335">
        <v>0.0</v>
      </c>
      <c r="L26" s="359">
        <v>6317.0</v>
      </c>
      <c r="M26" s="335">
        <v>0.0</v>
      </c>
      <c r="N26" s="337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</row>
    <row r="27" ht="24.75" customHeight="1">
      <c r="A27" s="338" t="s">
        <v>203</v>
      </c>
      <c r="B27" s="360" t="s">
        <v>204</v>
      </c>
      <c r="C27" s="66"/>
      <c r="D27" s="66"/>
      <c r="E27" s="340"/>
      <c r="F27" s="361">
        <f t="shared" ref="F27:M27" si="3">SUM(F11:F26)</f>
        <v>282593</v>
      </c>
      <c r="G27" s="361">
        <f t="shared" si="3"/>
        <v>0</v>
      </c>
      <c r="H27" s="361">
        <f t="shared" si="3"/>
        <v>29242</v>
      </c>
      <c r="I27" s="361">
        <f t="shared" si="3"/>
        <v>0</v>
      </c>
      <c r="J27" s="361">
        <f t="shared" si="3"/>
        <v>204657</v>
      </c>
      <c r="K27" s="361">
        <f t="shared" si="3"/>
        <v>26696</v>
      </c>
      <c r="L27" s="361">
        <f t="shared" si="3"/>
        <v>6317</v>
      </c>
      <c r="M27" s="361">
        <f t="shared" si="3"/>
        <v>15681</v>
      </c>
      <c r="N27" s="362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</row>
    <row r="28" ht="24.0" customHeight="1">
      <c r="A28" s="338" t="s">
        <v>205</v>
      </c>
      <c r="B28" s="339" t="s">
        <v>206</v>
      </c>
      <c r="C28" s="66"/>
      <c r="D28" s="66"/>
      <c r="E28" s="340"/>
      <c r="F28" s="333">
        <f t="shared" ref="F28:F30" si="4">SUM(G28:N28)</f>
        <v>0</v>
      </c>
      <c r="G28" s="335">
        <v>0.0</v>
      </c>
      <c r="H28" s="335">
        <v>0.0</v>
      </c>
      <c r="I28" s="336"/>
      <c r="J28" s="335">
        <v>0.0</v>
      </c>
      <c r="K28" s="335">
        <v>0.0</v>
      </c>
      <c r="L28" s="335">
        <v>0.0</v>
      </c>
      <c r="M28" s="335">
        <v>0.0</v>
      </c>
      <c r="N28" s="363">
        <v>0.0</v>
      </c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</row>
    <row r="29" ht="22.5" customHeight="1">
      <c r="A29" s="338" t="s">
        <v>207</v>
      </c>
      <c r="B29" s="339" t="s">
        <v>62</v>
      </c>
      <c r="C29" s="66"/>
      <c r="D29" s="66"/>
      <c r="E29" s="340"/>
      <c r="F29" s="333">
        <f t="shared" si="4"/>
        <v>0</v>
      </c>
      <c r="G29" s="335">
        <v>0.0</v>
      </c>
      <c r="H29" s="335">
        <v>0.0</v>
      </c>
      <c r="I29" s="336"/>
      <c r="J29" s="335">
        <v>0.0</v>
      </c>
      <c r="K29" s="335">
        <v>0.0</v>
      </c>
      <c r="L29" s="335">
        <v>0.0</v>
      </c>
      <c r="M29" s="335">
        <v>0.0</v>
      </c>
      <c r="N29" s="363">
        <v>0.0</v>
      </c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</row>
    <row r="30" ht="21.75" customHeight="1">
      <c r="A30" s="338" t="s">
        <v>208</v>
      </c>
      <c r="B30" s="339" t="s">
        <v>63</v>
      </c>
      <c r="C30" s="66"/>
      <c r="D30" s="66"/>
      <c r="E30" s="340"/>
      <c r="F30" s="333">
        <f t="shared" si="4"/>
        <v>0</v>
      </c>
      <c r="G30" s="335">
        <v>0.0</v>
      </c>
      <c r="H30" s="335">
        <v>0.0</v>
      </c>
      <c r="I30" s="336"/>
      <c r="J30" s="335">
        <v>0.0</v>
      </c>
      <c r="K30" s="335">
        <v>0.0</v>
      </c>
      <c r="L30" s="335">
        <v>0.0</v>
      </c>
      <c r="M30" s="335">
        <v>0.0</v>
      </c>
      <c r="N30" s="363">
        <v>0.0</v>
      </c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</row>
    <row r="31" ht="21.0" customHeight="1">
      <c r="A31" s="338" t="s">
        <v>209</v>
      </c>
      <c r="B31" s="339" t="s">
        <v>210</v>
      </c>
      <c r="C31" s="66"/>
      <c r="D31" s="66"/>
      <c r="E31" s="340"/>
      <c r="F31" s="333">
        <v>425000.0</v>
      </c>
      <c r="G31" s="335">
        <v>0.0</v>
      </c>
      <c r="H31" s="335">
        <v>0.0</v>
      </c>
      <c r="I31" s="336"/>
      <c r="J31" s="335">
        <v>0.0</v>
      </c>
      <c r="K31" s="364"/>
      <c r="L31" s="364"/>
      <c r="M31" s="364"/>
      <c r="N31" s="363">
        <v>0.0</v>
      </c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</row>
    <row r="32" ht="21.0" customHeight="1">
      <c r="A32" s="338" t="s">
        <v>211</v>
      </c>
      <c r="B32" s="339" t="s">
        <v>212</v>
      </c>
      <c r="C32" s="66"/>
      <c r="D32" s="66"/>
      <c r="E32" s="340"/>
      <c r="F32" s="333">
        <f>SUM(G32:N32)</f>
        <v>0</v>
      </c>
      <c r="G32" s="335">
        <v>0.0</v>
      </c>
      <c r="H32" s="335">
        <v>0.0</v>
      </c>
      <c r="I32" s="336"/>
      <c r="J32" s="335">
        <v>0.0</v>
      </c>
      <c r="K32" s="335">
        <v>0.0</v>
      </c>
      <c r="L32" s="335"/>
      <c r="M32" s="335">
        <v>0.0</v>
      </c>
      <c r="N32" s="363">
        <v>0.0</v>
      </c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</row>
    <row r="33" ht="21.75" customHeight="1">
      <c r="A33" s="338" t="s">
        <v>213</v>
      </c>
      <c r="B33" s="339" t="s">
        <v>66</v>
      </c>
      <c r="C33" s="66"/>
      <c r="D33" s="66"/>
      <c r="E33" s="340"/>
      <c r="F33" s="333">
        <v>340000.0</v>
      </c>
      <c r="G33" s="335">
        <v>0.0</v>
      </c>
      <c r="H33" s="335">
        <v>0.0</v>
      </c>
      <c r="I33" s="336"/>
      <c r="J33" s="335">
        <v>0.0</v>
      </c>
      <c r="K33" s="335">
        <v>0.0</v>
      </c>
      <c r="L33" s="335">
        <v>0.0</v>
      </c>
      <c r="M33" s="335">
        <v>0.0</v>
      </c>
      <c r="N33" s="363">
        <v>0.0</v>
      </c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</row>
    <row r="34" ht="21.0" customHeight="1">
      <c r="A34" s="338" t="s">
        <v>214</v>
      </c>
      <c r="B34" s="339" t="s">
        <v>67</v>
      </c>
      <c r="C34" s="66"/>
      <c r="D34" s="66"/>
      <c r="E34" s="340"/>
      <c r="F34" s="333">
        <v>350.0</v>
      </c>
      <c r="G34" s="335">
        <v>0.0</v>
      </c>
      <c r="H34" s="335">
        <v>0.0</v>
      </c>
      <c r="I34" s="336"/>
      <c r="J34" s="335">
        <v>0.0</v>
      </c>
      <c r="K34" s="335">
        <v>0.0</v>
      </c>
      <c r="L34" s="335">
        <v>0.0</v>
      </c>
      <c r="M34" s="335">
        <v>0.0</v>
      </c>
      <c r="N34" s="363">
        <v>0.0</v>
      </c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</row>
    <row r="35" ht="21.75" customHeight="1">
      <c r="A35" s="338" t="s">
        <v>215</v>
      </c>
      <c r="B35" s="339" t="s">
        <v>68</v>
      </c>
      <c r="C35" s="66"/>
      <c r="D35" s="66"/>
      <c r="E35" s="340"/>
      <c r="F35" s="333">
        <v>200000.0</v>
      </c>
      <c r="G35" s="335">
        <v>0.0</v>
      </c>
      <c r="H35" s="335">
        <v>0.0</v>
      </c>
      <c r="I35" s="336"/>
      <c r="J35" s="335">
        <v>0.0</v>
      </c>
      <c r="K35" s="335">
        <v>0.0</v>
      </c>
      <c r="L35" s="335">
        <v>0.0</v>
      </c>
      <c r="M35" s="335">
        <v>0.0</v>
      </c>
      <c r="N35" s="363">
        <v>0.0</v>
      </c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</row>
    <row r="36" ht="21.75" customHeight="1">
      <c r="A36" s="338" t="s">
        <v>216</v>
      </c>
      <c r="B36" s="339" t="s">
        <v>69</v>
      </c>
      <c r="C36" s="66"/>
      <c r="D36" s="66"/>
      <c r="E36" s="340"/>
      <c r="F36" s="365">
        <f t="shared" ref="F36:F38" si="7">SUM(G36:N36)</f>
        <v>0</v>
      </c>
      <c r="G36" s="365">
        <f t="shared" ref="G36:H36" si="5">G54</f>
        <v>0</v>
      </c>
      <c r="H36" s="365">
        <f t="shared" si="5"/>
        <v>0</v>
      </c>
      <c r="I36" s="336"/>
      <c r="J36" s="365">
        <f t="shared" ref="J36:N36" si="6">J54</f>
        <v>0</v>
      </c>
      <c r="K36" s="365">
        <f t="shared" si="6"/>
        <v>0</v>
      </c>
      <c r="L36" s="365">
        <f t="shared" si="6"/>
        <v>0</v>
      </c>
      <c r="M36" s="365">
        <f t="shared" si="6"/>
        <v>0</v>
      </c>
      <c r="N36" s="366">
        <f t="shared" si="6"/>
        <v>0</v>
      </c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</row>
    <row r="37" ht="21.75" customHeight="1">
      <c r="A37" s="338" t="s">
        <v>217</v>
      </c>
      <c r="B37" s="339" t="s">
        <v>218</v>
      </c>
      <c r="C37" s="66"/>
      <c r="D37" s="66"/>
      <c r="E37" s="340"/>
      <c r="F37" s="333">
        <f t="shared" si="7"/>
        <v>0</v>
      </c>
      <c r="G37" s="335">
        <v>0.0</v>
      </c>
      <c r="H37" s="335">
        <v>0.0</v>
      </c>
      <c r="I37" s="336"/>
      <c r="J37" s="335">
        <v>0.0</v>
      </c>
      <c r="K37" s="335">
        <v>0.0</v>
      </c>
      <c r="L37" s="335">
        <v>0.0</v>
      </c>
      <c r="M37" s="335">
        <v>0.0</v>
      </c>
      <c r="N37" s="363">
        <v>0.0</v>
      </c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</row>
    <row r="38" ht="23.25" customHeight="1">
      <c r="A38" s="367" t="s">
        <v>219</v>
      </c>
      <c r="B38" s="368" t="s">
        <v>220</v>
      </c>
      <c r="C38" s="369"/>
      <c r="D38" s="370"/>
      <c r="E38" s="308"/>
      <c r="F38" s="333">
        <f t="shared" si="7"/>
        <v>0</v>
      </c>
      <c r="G38" s="335">
        <v>0.0</v>
      </c>
      <c r="H38" s="335">
        <v>0.0</v>
      </c>
      <c r="I38" s="336"/>
      <c r="J38" s="335">
        <v>0.0</v>
      </c>
      <c r="K38" s="335">
        <v>0.0</v>
      </c>
      <c r="L38" s="335">
        <v>0.0</v>
      </c>
      <c r="M38" s="335">
        <v>0.0</v>
      </c>
      <c r="N38" s="363">
        <v>0.0</v>
      </c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</row>
    <row r="39" ht="24.75" customHeight="1">
      <c r="A39" s="371" t="s">
        <v>72</v>
      </c>
      <c r="B39" s="372"/>
      <c r="C39" s="373"/>
      <c r="D39" s="374">
        <f>SUM(G39:N39)</f>
        <v>282593</v>
      </c>
      <c r="E39" s="375"/>
      <c r="F39" s="376">
        <f t="shared" ref="F39:N39" si="8">SUM(F27:F38)</f>
        <v>1247943</v>
      </c>
      <c r="G39" s="377">
        <f t="shared" si="8"/>
        <v>0</v>
      </c>
      <c r="H39" s="377">
        <f t="shared" si="8"/>
        <v>29242</v>
      </c>
      <c r="I39" s="377">
        <f t="shared" si="8"/>
        <v>0</v>
      </c>
      <c r="J39" s="377">
        <f t="shared" si="8"/>
        <v>204657</v>
      </c>
      <c r="K39" s="377">
        <f t="shared" si="8"/>
        <v>26696</v>
      </c>
      <c r="L39" s="377">
        <f t="shared" si="8"/>
        <v>6317</v>
      </c>
      <c r="M39" s="377">
        <f t="shared" si="8"/>
        <v>15681</v>
      </c>
      <c r="N39" s="378">
        <f t="shared" si="8"/>
        <v>0</v>
      </c>
      <c r="O39" s="379"/>
      <c r="P39" s="379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</row>
    <row r="40" ht="9.75" customHeight="1">
      <c r="A40" s="380"/>
      <c r="B40" s="381"/>
      <c r="C40" s="381"/>
      <c r="D40" s="382"/>
      <c r="E40" s="146"/>
      <c r="F40" s="383"/>
      <c r="G40" s="384"/>
      <c r="H40" s="385"/>
      <c r="I40" s="386"/>
      <c r="J40" s="387"/>
      <c r="K40" s="387"/>
      <c r="L40" s="387"/>
      <c r="M40" s="387"/>
      <c r="N40" s="38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</row>
    <row r="41" ht="18.75" customHeight="1">
      <c r="A41" s="307" t="s">
        <v>73</v>
      </c>
      <c r="B41" s="15"/>
      <c r="C41" s="9"/>
      <c r="D41" s="146"/>
      <c r="E41" s="146"/>
      <c r="F41" s="386" t="s">
        <v>115</v>
      </c>
      <c r="G41" s="389"/>
      <c r="H41" s="386"/>
      <c r="I41" s="386"/>
      <c r="J41" s="386"/>
      <c r="K41" s="386"/>
      <c r="L41" s="386"/>
      <c r="M41" s="386"/>
      <c r="N41" s="390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</row>
    <row r="42" ht="23.25" customHeight="1">
      <c r="A42" s="391" t="s">
        <v>221</v>
      </c>
      <c r="B42" s="392" t="s">
        <v>83</v>
      </c>
      <c r="C42" s="393"/>
      <c r="D42" s="393"/>
      <c r="E42" s="394"/>
      <c r="F42" s="395">
        <v>299591.0</v>
      </c>
      <c r="G42" s="396">
        <v>0.0</v>
      </c>
      <c r="H42" s="397">
        <v>25023.0</v>
      </c>
      <c r="I42" s="397">
        <v>0.0</v>
      </c>
      <c r="J42" s="397">
        <v>274568.0</v>
      </c>
      <c r="K42" s="398"/>
      <c r="L42" s="398"/>
      <c r="M42" s="397">
        <v>0.0</v>
      </c>
      <c r="N42" s="399">
        <v>0.0</v>
      </c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</row>
    <row r="43" ht="24.0" customHeight="1">
      <c r="A43" s="367" t="s">
        <v>222</v>
      </c>
      <c r="B43" s="400" t="s">
        <v>223</v>
      </c>
      <c r="C43" s="156"/>
      <c r="D43" s="156"/>
      <c r="E43" s="157"/>
      <c r="F43" s="333">
        <f>SUM(G43:N43)</f>
        <v>19608</v>
      </c>
      <c r="G43" s="401">
        <v>0.0</v>
      </c>
      <c r="H43" s="335"/>
      <c r="I43" s="335">
        <v>0.0</v>
      </c>
      <c r="J43" s="335">
        <v>19608.0</v>
      </c>
      <c r="K43" s="336"/>
      <c r="L43" s="336"/>
      <c r="M43" s="335">
        <v>0.0</v>
      </c>
      <c r="N43" s="402">
        <v>0.0</v>
      </c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</row>
    <row r="44" ht="23.25" customHeight="1">
      <c r="A44" s="367" t="s">
        <v>224</v>
      </c>
      <c r="B44" s="400" t="s">
        <v>85</v>
      </c>
      <c r="C44" s="156"/>
      <c r="D44" s="156"/>
      <c r="E44" s="157"/>
      <c r="F44" s="333">
        <v>376300.0</v>
      </c>
      <c r="G44" s="357">
        <v>0.0</v>
      </c>
      <c r="H44" s="335">
        <v>32300.0</v>
      </c>
      <c r="I44" s="335">
        <v>0.0</v>
      </c>
      <c r="J44" s="335">
        <v>344000.0</v>
      </c>
      <c r="K44" s="335">
        <v>0.0</v>
      </c>
      <c r="L44" s="335">
        <v>0.0</v>
      </c>
      <c r="M44" s="335">
        <v>0.0</v>
      </c>
      <c r="N44" s="363">
        <v>0.0</v>
      </c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</row>
    <row r="45" ht="24.0" customHeight="1">
      <c r="A45" s="367" t="s">
        <v>225</v>
      </c>
      <c r="B45" s="403" t="s">
        <v>226</v>
      </c>
      <c r="C45" s="139"/>
      <c r="D45" s="139"/>
      <c r="E45" s="140"/>
      <c r="F45" s="333">
        <f>SUM(G45:N45)</f>
        <v>12000</v>
      </c>
      <c r="G45" s="404">
        <v>0.0</v>
      </c>
      <c r="H45" s="335">
        <v>0.0</v>
      </c>
      <c r="I45" s="335">
        <v>0.0</v>
      </c>
      <c r="J45" s="405">
        <v>12000.0</v>
      </c>
      <c r="K45" s="405">
        <v>0.0</v>
      </c>
      <c r="L45" s="405">
        <v>0.0</v>
      </c>
      <c r="M45" s="405">
        <v>0.0</v>
      </c>
      <c r="N45" s="406">
        <v>0.0</v>
      </c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</row>
    <row r="46" ht="21.0" customHeight="1">
      <c r="A46" s="367" t="s">
        <v>227</v>
      </c>
      <c r="B46" s="407" t="s">
        <v>228</v>
      </c>
      <c r="C46" s="408"/>
      <c r="D46" s="374">
        <f>SUM(G46:N46)</f>
        <v>707499</v>
      </c>
      <c r="E46" s="375"/>
      <c r="F46" s="409">
        <f t="shared" ref="F46:N46" si="9">SUM(F42:F45)</f>
        <v>707499</v>
      </c>
      <c r="G46" s="410">
        <f t="shared" si="9"/>
        <v>0</v>
      </c>
      <c r="H46" s="409">
        <f t="shared" si="9"/>
        <v>57323</v>
      </c>
      <c r="I46" s="409">
        <f t="shared" si="9"/>
        <v>0</v>
      </c>
      <c r="J46" s="409">
        <f t="shared" si="9"/>
        <v>650176</v>
      </c>
      <c r="K46" s="409">
        <f t="shared" si="9"/>
        <v>0</v>
      </c>
      <c r="L46" s="409">
        <f t="shared" si="9"/>
        <v>0</v>
      </c>
      <c r="M46" s="409">
        <f t="shared" si="9"/>
        <v>0</v>
      </c>
      <c r="N46" s="411">
        <f t="shared" si="9"/>
        <v>0</v>
      </c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</row>
    <row r="47" ht="32.25" customHeight="1">
      <c r="A47" s="367" t="s">
        <v>229</v>
      </c>
      <c r="B47" s="412" t="s">
        <v>230</v>
      </c>
      <c r="C47" s="23"/>
      <c r="D47" s="23"/>
      <c r="E47" s="153"/>
      <c r="F47" s="333">
        <f t="shared" ref="F47:F54" si="10">SUM(G47:N47)</f>
        <v>364255</v>
      </c>
      <c r="G47" s="357">
        <v>0.0</v>
      </c>
      <c r="H47" s="335">
        <v>0.0</v>
      </c>
      <c r="I47" s="335">
        <v>0.0</v>
      </c>
      <c r="J47" s="335">
        <v>0.0</v>
      </c>
      <c r="K47" s="335">
        <v>336255.0</v>
      </c>
      <c r="L47" s="335">
        <v>0.0</v>
      </c>
      <c r="M47" s="335">
        <v>8000.0</v>
      </c>
      <c r="N47" s="363">
        <v>20000.0</v>
      </c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</row>
    <row r="48" ht="21.0" customHeight="1">
      <c r="A48" s="367" t="s">
        <v>231</v>
      </c>
      <c r="B48" s="413" t="s">
        <v>232</v>
      </c>
      <c r="C48" s="156"/>
      <c r="D48" s="156"/>
      <c r="E48" s="157"/>
      <c r="F48" s="333">
        <f t="shared" si="10"/>
        <v>0</v>
      </c>
      <c r="G48" s="401">
        <v>0.0</v>
      </c>
      <c r="H48" s="335">
        <v>0.0</v>
      </c>
      <c r="I48" s="335">
        <v>0.0</v>
      </c>
      <c r="J48" s="335">
        <v>0.0</v>
      </c>
      <c r="K48" s="335">
        <v>0.0</v>
      </c>
      <c r="L48" s="335">
        <v>0.0</v>
      </c>
      <c r="M48" s="335">
        <v>0.0</v>
      </c>
      <c r="N48" s="402">
        <v>0.0</v>
      </c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</row>
    <row r="49" ht="21.75" customHeight="1">
      <c r="A49" s="414" t="s">
        <v>233</v>
      </c>
      <c r="B49" s="408"/>
      <c r="C49" s="400" t="s">
        <v>78</v>
      </c>
      <c r="D49" s="156"/>
      <c r="E49" s="157"/>
      <c r="F49" s="333">
        <f t="shared" si="10"/>
        <v>0</v>
      </c>
      <c r="G49" s="401">
        <v>0.0</v>
      </c>
      <c r="H49" s="335">
        <v>0.0</v>
      </c>
      <c r="I49" s="335">
        <v>0.0</v>
      </c>
      <c r="J49" s="335">
        <v>0.0</v>
      </c>
      <c r="K49" s="335">
        <v>0.0</v>
      </c>
      <c r="L49" s="335">
        <v>0.0</v>
      </c>
      <c r="M49" s="335">
        <v>0.0</v>
      </c>
      <c r="N49" s="402">
        <v>0.0</v>
      </c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</row>
    <row r="50" ht="20.25" customHeight="1">
      <c r="A50" s="414" t="s">
        <v>234</v>
      </c>
      <c r="B50" s="408"/>
      <c r="C50" s="400" t="s">
        <v>79</v>
      </c>
      <c r="D50" s="156"/>
      <c r="E50" s="157"/>
      <c r="F50" s="333">
        <f t="shared" si="10"/>
        <v>0</v>
      </c>
      <c r="G50" s="401">
        <v>0.0</v>
      </c>
      <c r="H50" s="335">
        <v>0.0</v>
      </c>
      <c r="I50" s="335">
        <v>0.0</v>
      </c>
      <c r="J50" s="335">
        <v>0.0</v>
      </c>
      <c r="K50" s="335">
        <v>0.0</v>
      </c>
      <c r="L50" s="335">
        <v>0.0</v>
      </c>
      <c r="M50" s="335">
        <v>0.0</v>
      </c>
      <c r="N50" s="363">
        <v>0.0</v>
      </c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</row>
    <row r="51" ht="21.0" customHeight="1">
      <c r="A51" s="414" t="s">
        <v>235</v>
      </c>
      <c r="B51" s="400" t="s">
        <v>80</v>
      </c>
      <c r="C51" s="156"/>
      <c r="D51" s="156"/>
      <c r="E51" s="157"/>
      <c r="F51" s="333">
        <f t="shared" si="10"/>
        <v>0</v>
      </c>
      <c r="G51" s="334"/>
      <c r="H51" s="334"/>
      <c r="I51" s="334"/>
      <c r="J51" s="335">
        <v>0.0</v>
      </c>
      <c r="K51" s="336"/>
      <c r="L51" s="336"/>
      <c r="M51" s="336"/>
      <c r="N51" s="337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</row>
    <row r="52" ht="21.0" customHeight="1">
      <c r="A52" s="415" t="s">
        <v>236</v>
      </c>
      <c r="B52" s="416" t="s">
        <v>237</v>
      </c>
      <c r="C52" s="139"/>
      <c r="D52" s="139"/>
      <c r="E52" s="140"/>
      <c r="F52" s="333">
        <f t="shared" si="10"/>
        <v>0</v>
      </c>
      <c r="G52" s="334"/>
      <c r="H52" s="335">
        <v>0.0</v>
      </c>
      <c r="I52" s="334"/>
      <c r="J52" s="336"/>
      <c r="K52" s="336"/>
      <c r="L52" s="336"/>
      <c r="M52" s="336"/>
      <c r="N52" s="337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</row>
    <row r="53" ht="21.0" customHeight="1">
      <c r="A53" s="414" t="s">
        <v>238</v>
      </c>
      <c r="B53" s="403" t="s">
        <v>239</v>
      </c>
      <c r="C53" s="139"/>
      <c r="D53" s="139"/>
      <c r="E53" s="140"/>
      <c r="F53" s="333">
        <f t="shared" si="10"/>
        <v>0</v>
      </c>
      <c r="G53" s="334"/>
      <c r="H53" s="334"/>
      <c r="I53" s="335">
        <v>0.0</v>
      </c>
      <c r="J53" s="336"/>
      <c r="K53" s="336"/>
      <c r="L53" s="336"/>
      <c r="M53" s="336"/>
      <c r="N53" s="337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</row>
    <row r="54" ht="22.5" customHeight="1">
      <c r="A54" s="414" t="s">
        <v>240</v>
      </c>
      <c r="B54" s="400" t="s">
        <v>69</v>
      </c>
      <c r="C54" s="156"/>
      <c r="D54" s="156"/>
      <c r="E54" s="157"/>
      <c r="F54" s="333">
        <f t="shared" si="10"/>
        <v>0</v>
      </c>
      <c r="G54" s="401">
        <v>0.0</v>
      </c>
      <c r="H54" s="335">
        <v>0.0</v>
      </c>
      <c r="I54" s="417"/>
      <c r="J54" s="335">
        <v>0.0</v>
      </c>
      <c r="K54" s="335">
        <v>0.0</v>
      </c>
      <c r="L54" s="335">
        <v>0.0</v>
      </c>
      <c r="M54" s="335">
        <v>0.0</v>
      </c>
      <c r="N54" s="363">
        <v>0.0</v>
      </c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</row>
    <row r="55" ht="21.0" customHeight="1">
      <c r="A55" s="418"/>
      <c r="B55" s="287" t="s">
        <v>90</v>
      </c>
      <c r="C55" s="111"/>
      <c r="D55" s="111"/>
      <c r="E55" s="419"/>
      <c r="F55" s="364"/>
      <c r="G55" s="420"/>
      <c r="H55" s="417"/>
      <c r="I55" s="417"/>
      <c r="J55" s="417"/>
      <c r="K55" s="417"/>
      <c r="L55" s="417"/>
      <c r="M55" s="417"/>
      <c r="N55" s="421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</row>
    <row r="56" ht="21.75" customHeight="1">
      <c r="A56" s="414" t="s">
        <v>241</v>
      </c>
      <c r="B56" s="400" t="s">
        <v>242</v>
      </c>
      <c r="C56" s="156"/>
      <c r="D56" s="156"/>
      <c r="E56" s="157"/>
      <c r="F56" s="365">
        <f>SUM(G56:N56)</f>
        <v>0</v>
      </c>
      <c r="G56" s="422">
        <f t="shared" ref="G56:H56" si="11">G37</f>
        <v>0</v>
      </c>
      <c r="H56" s="423">
        <f t="shared" si="11"/>
        <v>0</v>
      </c>
      <c r="I56" s="417"/>
      <c r="J56" s="423">
        <f t="shared" ref="J56:N56" si="12">J37</f>
        <v>0</v>
      </c>
      <c r="K56" s="423">
        <f t="shared" si="12"/>
        <v>0</v>
      </c>
      <c r="L56" s="423">
        <f t="shared" si="12"/>
        <v>0</v>
      </c>
      <c r="M56" s="422">
        <f t="shared" si="12"/>
        <v>0</v>
      </c>
      <c r="N56" s="366">
        <f t="shared" si="12"/>
        <v>0</v>
      </c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</row>
    <row r="57" ht="23.25" customHeight="1">
      <c r="A57" s="414" t="s">
        <v>243</v>
      </c>
      <c r="B57" s="400" t="s">
        <v>244</v>
      </c>
      <c r="C57" s="156"/>
      <c r="D57" s="156"/>
      <c r="E57" s="157"/>
      <c r="F57" s="333">
        <v>16000.0</v>
      </c>
      <c r="G57" s="357">
        <v>0.0</v>
      </c>
      <c r="H57" s="424">
        <v>0.0</v>
      </c>
      <c r="I57" s="424">
        <v>0.0</v>
      </c>
      <c r="J57" s="424">
        <v>0.0</v>
      </c>
      <c r="K57" s="424">
        <v>0.0</v>
      </c>
      <c r="L57" s="424">
        <v>0.0</v>
      </c>
      <c r="M57" s="424">
        <v>0.0</v>
      </c>
      <c r="N57" s="402">
        <v>0.0</v>
      </c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</row>
    <row r="58" ht="21.75" customHeight="1">
      <c r="A58" s="331" t="s">
        <v>245</v>
      </c>
      <c r="B58" s="400" t="s">
        <v>95</v>
      </c>
      <c r="C58" s="156"/>
      <c r="D58" s="425"/>
      <c r="E58" s="426"/>
      <c r="F58" s="333">
        <f t="shared" ref="F58:F61" si="13">SUM(G58:N58)</f>
        <v>0</v>
      </c>
      <c r="G58" s="357">
        <v>0.0</v>
      </c>
      <c r="H58" s="424">
        <v>0.0</v>
      </c>
      <c r="I58" s="424">
        <v>0.0</v>
      </c>
      <c r="J58" s="335">
        <v>0.0</v>
      </c>
      <c r="K58" s="335">
        <v>0.0</v>
      </c>
      <c r="L58" s="335">
        <v>0.0</v>
      </c>
      <c r="M58" s="335">
        <v>0.0</v>
      </c>
      <c r="N58" s="363">
        <v>0.0</v>
      </c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</row>
    <row r="59" ht="21.0" customHeight="1">
      <c r="A59" s="414" t="s">
        <v>246</v>
      </c>
      <c r="B59" s="400" t="s">
        <v>96</v>
      </c>
      <c r="C59" s="156"/>
      <c r="D59" s="425"/>
      <c r="E59" s="426"/>
      <c r="F59" s="333">
        <f t="shared" si="13"/>
        <v>0</v>
      </c>
      <c r="G59" s="357">
        <v>0.0</v>
      </c>
      <c r="H59" s="424">
        <v>0.0</v>
      </c>
      <c r="I59" s="424">
        <v>0.0</v>
      </c>
      <c r="J59" s="335">
        <v>0.0</v>
      </c>
      <c r="K59" s="335">
        <v>0.0</v>
      </c>
      <c r="L59" s="335">
        <v>0.0</v>
      </c>
      <c r="M59" s="335">
        <v>0.0</v>
      </c>
      <c r="N59" s="363">
        <v>0.0</v>
      </c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</row>
    <row r="60" ht="21.75" customHeight="1">
      <c r="A60" s="331" t="s">
        <v>247</v>
      </c>
      <c r="B60" s="400" t="s">
        <v>97</v>
      </c>
      <c r="C60" s="156"/>
      <c r="D60" s="425"/>
      <c r="E60" s="426"/>
      <c r="F60" s="333">
        <f t="shared" si="13"/>
        <v>0</v>
      </c>
      <c r="G60" s="357">
        <v>0.0</v>
      </c>
      <c r="H60" s="424">
        <v>0.0</v>
      </c>
      <c r="I60" s="424">
        <v>0.0</v>
      </c>
      <c r="J60" s="335">
        <v>0.0</v>
      </c>
      <c r="K60" s="335">
        <v>0.0</v>
      </c>
      <c r="L60" s="335">
        <v>0.0</v>
      </c>
      <c r="M60" s="335">
        <v>0.0</v>
      </c>
      <c r="N60" s="363">
        <v>0.0</v>
      </c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</row>
    <row r="61" ht="21.0" customHeight="1">
      <c r="A61" s="331" t="s">
        <v>248</v>
      </c>
      <c r="B61" s="427" t="s">
        <v>220</v>
      </c>
      <c r="C61" s="27"/>
      <c r="D61" s="428" t="s">
        <v>249</v>
      </c>
      <c r="E61" s="165"/>
      <c r="F61" s="333">
        <f t="shared" si="13"/>
        <v>48227</v>
      </c>
      <c r="G61" s="404">
        <v>0.0</v>
      </c>
      <c r="H61" s="424">
        <v>0.0</v>
      </c>
      <c r="I61" s="424">
        <v>0.0</v>
      </c>
      <c r="J61" s="405">
        <v>0.0</v>
      </c>
      <c r="K61" s="405">
        <v>0.0</v>
      </c>
      <c r="L61" s="405">
        <v>0.0</v>
      </c>
      <c r="M61" s="405">
        <v>0.0</v>
      </c>
      <c r="N61" s="406">
        <v>48227.0</v>
      </c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</row>
    <row r="62" ht="24.75" customHeight="1">
      <c r="A62" s="371" t="s">
        <v>99</v>
      </c>
      <c r="B62" s="372"/>
      <c r="C62" s="373"/>
      <c r="D62" s="374">
        <f>Operations!F57</f>
        <v>1135981</v>
      </c>
      <c r="E62" s="375"/>
      <c r="F62" s="376">
        <f t="shared" ref="F62:N62" si="14">SUM(F46:F61)</f>
        <v>1135981</v>
      </c>
      <c r="G62" s="429">
        <f t="shared" si="14"/>
        <v>0</v>
      </c>
      <c r="H62" s="377">
        <f t="shared" si="14"/>
        <v>57323</v>
      </c>
      <c r="I62" s="377">
        <f t="shared" si="14"/>
        <v>0</v>
      </c>
      <c r="J62" s="377">
        <f t="shared" si="14"/>
        <v>650176</v>
      </c>
      <c r="K62" s="377">
        <f t="shared" si="14"/>
        <v>336255</v>
      </c>
      <c r="L62" s="377">
        <f t="shared" si="14"/>
        <v>0</v>
      </c>
      <c r="M62" s="377">
        <f t="shared" si="14"/>
        <v>8000</v>
      </c>
      <c r="N62" s="378">
        <f t="shared" si="14"/>
        <v>68227</v>
      </c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</row>
    <row r="63" ht="24.75" customHeight="1">
      <c r="A63" s="430" t="s">
        <v>250</v>
      </c>
      <c r="B63" s="431"/>
      <c r="C63" s="431"/>
      <c r="D63" s="432"/>
      <c r="E63" s="433"/>
      <c r="F63" s="434">
        <f t="shared" ref="F63:N63" si="15">F39-F62</f>
        <v>111962</v>
      </c>
      <c r="G63" s="435">
        <f t="shared" si="15"/>
        <v>0</v>
      </c>
      <c r="H63" s="361">
        <f t="shared" si="15"/>
        <v>-28081</v>
      </c>
      <c r="I63" s="361">
        <f t="shared" si="15"/>
        <v>0</v>
      </c>
      <c r="J63" s="436">
        <f t="shared" si="15"/>
        <v>-445519</v>
      </c>
      <c r="K63" s="361">
        <f t="shared" si="15"/>
        <v>-309559</v>
      </c>
      <c r="L63" s="361">
        <f t="shared" si="15"/>
        <v>6317</v>
      </c>
      <c r="M63" s="361">
        <f t="shared" si="15"/>
        <v>7681</v>
      </c>
      <c r="N63" s="437">
        <f t="shared" si="15"/>
        <v>-68227</v>
      </c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</row>
    <row r="64" ht="1.5" customHeight="1">
      <c r="A64" s="92"/>
      <c r="B64" s="189"/>
      <c r="C64" s="146"/>
      <c r="D64" s="146"/>
      <c r="E64" s="293"/>
      <c r="F64" s="92"/>
      <c r="G64" s="92"/>
      <c r="H64" s="92"/>
      <c r="I64" s="92"/>
      <c r="J64" s="92"/>
      <c r="K64" s="92"/>
      <c r="L64" s="92"/>
      <c r="M64" s="92"/>
      <c r="N64" s="92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</row>
    <row r="65" ht="1.5" customHeight="1">
      <c r="A65" s="92"/>
      <c r="B65" s="189"/>
      <c r="C65" s="146"/>
      <c r="D65" s="146"/>
      <c r="E65" s="293"/>
      <c r="F65" s="92"/>
      <c r="G65" s="92"/>
      <c r="H65" s="92"/>
      <c r="I65" s="92"/>
      <c r="J65" s="92"/>
      <c r="K65" s="92"/>
      <c r="L65" s="92"/>
      <c r="M65" s="92"/>
      <c r="N65" s="92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</row>
    <row r="66" ht="1.5" customHeight="1">
      <c r="A66" s="92"/>
      <c r="B66" s="189"/>
      <c r="C66" s="146"/>
      <c r="D66" s="146"/>
      <c r="E66" s="293"/>
      <c r="F66" s="92"/>
      <c r="G66" s="92"/>
      <c r="H66" s="92"/>
      <c r="I66" s="92"/>
      <c r="J66" s="92"/>
      <c r="K66" s="92"/>
      <c r="L66" s="92"/>
      <c r="M66" s="92"/>
      <c r="N66" s="92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</row>
    <row r="67" ht="16.5" customHeight="1">
      <c r="A67" s="438"/>
      <c r="B67" s="111"/>
      <c r="C67" s="111"/>
      <c r="D67" s="111"/>
      <c r="E67" s="111"/>
      <c r="F67" s="439">
        <f>Operations!F59</f>
        <v>111962</v>
      </c>
      <c r="G67" s="111"/>
      <c r="H67" s="111"/>
      <c r="I67" s="111"/>
      <c r="J67" s="111"/>
      <c r="K67" s="111"/>
      <c r="L67" s="111"/>
      <c r="M67" s="92"/>
      <c r="N67" s="92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</row>
    <row r="68" ht="15.75" customHeight="1">
      <c r="A68" s="91"/>
      <c r="B68" s="91"/>
      <c r="C68" s="440"/>
      <c r="D68" s="440"/>
      <c r="E68" s="440"/>
      <c r="F68" s="440"/>
      <c r="G68" s="440"/>
      <c r="H68" s="440"/>
      <c r="I68" s="440"/>
      <c r="J68" s="440"/>
      <c r="K68" s="440"/>
      <c r="L68" s="440"/>
      <c r="M68" s="212"/>
      <c r="N68" s="212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</row>
    <row r="69" ht="15.0" customHeight="1">
      <c r="A69" s="441"/>
      <c r="B69" s="441"/>
      <c r="C69" s="441"/>
      <c r="D69" s="441"/>
      <c r="E69" s="441"/>
      <c r="F69" s="441"/>
      <c r="G69" s="441"/>
      <c r="H69" s="441"/>
      <c r="I69" s="441"/>
      <c r="J69" s="441"/>
      <c r="K69" s="441"/>
      <c r="L69" s="441"/>
      <c r="M69" s="441"/>
      <c r="N69" s="441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</row>
    <row r="70" ht="16.5" customHeight="1">
      <c r="A70" s="108"/>
      <c r="B70" s="442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</row>
    <row r="71" ht="13.5" customHeight="1">
      <c r="A71" s="442"/>
      <c r="B71" s="443"/>
      <c r="C71" s="245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</row>
    <row r="72" ht="15.75" customHeight="1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</row>
    <row r="73" ht="15.75" customHeight="1">
      <c r="A73" s="108"/>
      <c r="B73" s="108"/>
      <c r="C73" s="108"/>
      <c r="D73" s="108"/>
      <c r="E73" s="108"/>
      <c r="F73" s="108"/>
      <c r="G73" s="108"/>
      <c r="H73" s="108"/>
      <c r="I73" s="108"/>
      <c r="J73" s="444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</row>
    <row r="74" ht="15.75" customHeight="1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</row>
    <row r="75" ht="15.75" customHeight="1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</row>
    <row r="76" ht="15.75" customHeight="1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</row>
    <row r="77" ht="15.75" customHeight="1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</row>
    <row r="78" ht="15.75" customHeight="1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</row>
    <row r="79" ht="15.75" customHeight="1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</row>
    <row r="80" ht="15.75" customHeight="1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</row>
    <row r="81" ht="15.75" customHeight="1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</row>
    <row r="82" ht="15.75" customHeight="1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</row>
    <row r="83" ht="15.75" customHeight="1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</row>
    <row r="84" ht="15.75" customHeight="1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</row>
    <row r="85" ht="15.75" customHeight="1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</row>
    <row r="86" ht="15.75" customHeight="1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</row>
    <row r="87" ht="15.75" customHeight="1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</row>
    <row r="88" ht="15.75" customHeight="1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</row>
    <row r="89" ht="15.75" customHeight="1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</row>
    <row r="90" ht="15.75" customHeight="1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</row>
    <row r="91" ht="15.75" customHeight="1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</row>
    <row r="92" ht="15.75" customHeight="1"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</row>
    <row r="93" ht="15.75" customHeight="1"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</row>
    <row r="94" ht="15.75" customHeight="1"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</row>
    <row r="95" ht="15.75" customHeight="1"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</row>
    <row r="96" ht="15.75" customHeight="1"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</row>
    <row r="97" ht="15.75" customHeight="1"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</row>
    <row r="98" ht="15.75" customHeight="1"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</row>
    <row r="99" ht="15.75" customHeight="1"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</row>
    <row r="100" ht="15.75" customHeight="1"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</row>
    <row r="101" ht="15.75" customHeight="1"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</row>
    <row r="102" ht="15.75" customHeight="1"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</row>
    <row r="103" ht="15.75" customHeight="1"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</row>
    <row r="104" ht="15.75" customHeight="1"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</row>
    <row r="105" ht="15.75" customHeight="1"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</row>
    <row r="106" ht="15.75" customHeight="1"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</row>
    <row r="107" ht="15.75" customHeight="1"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</row>
    <row r="108" ht="15.75" customHeight="1"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</row>
    <row r="109" ht="15.75" customHeight="1"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</row>
    <row r="110" ht="15.75" customHeight="1"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</row>
    <row r="111" ht="15.75" customHeight="1"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</row>
    <row r="112" ht="15.75" customHeight="1"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</row>
    <row r="113" ht="15.75" customHeight="1"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</row>
    <row r="114" ht="15.75" customHeight="1"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</row>
    <row r="115" ht="15.75" customHeight="1"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</row>
    <row r="116" ht="15.75" customHeight="1"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</row>
    <row r="117" ht="15.75" customHeight="1"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</row>
    <row r="118" ht="15.75" customHeight="1"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</row>
    <row r="119" ht="15.75" customHeight="1"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</row>
    <row r="120" ht="15.75" customHeight="1"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</row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9">
    <mergeCell ref="B47:E47"/>
    <mergeCell ref="B48:E48"/>
    <mergeCell ref="C49:E49"/>
    <mergeCell ref="C50:E50"/>
    <mergeCell ref="B51:E51"/>
    <mergeCell ref="B52:E52"/>
    <mergeCell ref="B53:E53"/>
    <mergeCell ref="B54:E54"/>
    <mergeCell ref="B56:E56"/>
    <mergeCell ref="B57:E57"/>
    <mergeCell ref="B58:D58"/>
    <mergeCell ref="B59:D59"/>
    <mergeCell ref="B60:D60"/>
    <mergeCell ref="D61:E61"/>
    <mergeCell ref="L1:N1"/>
    <mergeCell ref="A2:J2"/>
    <mergeCell ref="L2:N2"/>
    <mergeCell ref="A3:J3"/>
    <mergeCell ref="A5:E5"/>
    <mergeCell ref="A10:E10"/>
    <mergeCell ref="B11:E11"/>
    <mergeCell ref="B12:E12"/>
    <mergeCell ref="B13:E13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C38"/>
    <mergeCell ref="D38:E38"/>
    <mergeCell ref="D39:E39"/>
    <mergeCell ref="A39:C39"/>
    <mergeCell ref="A41:C41"/>
    <mergeCell ref="B42:E42"/>
    <mergeCell ref="B43:E43"/>
    <mergeCell ref="B44:E44"/>
    <mergeCell ref="B45:E45"/>
    <mergeCell ref="D46:E46"/>
    <mergeCell ref="B61:C61"/>
    <mergeCell ref="A62:C62"/>
    <mergeCell ref="D62:E62"/>
  </mergeCells>
  <printOptions horizontalCentered="1" verticalCentered="1"/>
  <pageMargins bottom="0.2362204724409449" footer="0.0" header="0.0" left="0.11811023622047245" right="0.11811023622047245" top="0.2362204724409449"/>
  <pageSetup scale="44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1.0"/>
    <col customWidth="1" min="2" max="2" width="36.5"/>
    <col customWidth="1" min="3" max="3" width="23.6"/>
    <col customWidth="1" min="4" max="4" width="11.5"/>
    <col customWidth="1" min="5" max="5" width="11.4"/>
    <col customWidth="1" min="6" max="6" width="11.0"/>
    <col customWidth="1" min="7" max="7" width="11.8"/>
    <col customWidth="1" min="8" max="8" width="13.8"/>
    <col customWidth="1" min="9" max="9" width="12.4"/>
    <col customWidth="1" hidden="1" min="10" max="10" width="5.6"/>
    <col customWidth="1" min="11" max="11" width="7.0"/>
    <col customWidth="1" min="12" max="12" width="4.5"/>
    <col customWidth="1" min="13" max="26" width="8.5"/>
  </cols>
  <sheetData>
    <row r="1" ht="15.75" customHeight="1">
      <c r="A1" s="108"/>
      <c r="B1" s="445"/>
      <c r="C1" s="108"/>
      <c r="D1" s="446" t="s">
        <v>0</v>
      </c>
      <c r="E1" s="447" t="str">
        <f>Coversht!F2</f>
        <v>9147</v>
      </c>
      <c r="F1" s="15"/>
      <c r="G1" s="9"/>
      <c r="H1" s="109"/>
      <c r="I1" s="109"/>
      <c r="J1" s="108"/>
      <c r="K1" s="44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9"/>
      <c r="X1" s="109"/>
      <c r="Y1" s="109"/>
      <c r="Z1" s="109"/>
    </row>
    <row r="2" ht="22.5" customHeight="1">
      <c r="A2" s="108"/>
      <c r="B2" s="445"/>
      <c r="C2" s="445"/>
      <c r="D2" s="446" t="s">
        <v>2</v>
      </c>
      <c r="E2" s="449" t="str">
        <f>Coversht!F3</f>
        <v>9914</v>
      </c>
      <c r="F2" s="99"/>
      <c r="G2" s="450"/>
      <c r="H2" s="451"/>
      <c r="I2" s="451"/>
      <c r="J2" s="108"/>
      <c r="K2" s="44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9"/>
      <c r="X2" s="109"/>
      <c r="Y2" s="109"/>
      <c r="Z2" s="109"/>
    </row>
    <row r="3" ht="22.5" customHeight="1">
      <c r="A3" s="109"/>
      <c r="B3" s="452"/>
      <c r="C3" s="452"/>
      <c r="D3" s="453"/>
      <c r="E3" s="454"/>
      <c r="F3" s="455"/>
      <c r="G3" s="455"/>
      <c r="H3" s="451"/>
      <c r="I3" s="451"/>
      <c r="J3" s="108"/>
      <c r="K3" s="44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9"/>
      <c r="X3" s="109"/>
      <c r="Y3" s="109"/>
      <c r="Z3" s="109"/>
    </row>
    <row r="4">
      <c r="A4" s="444" t="s">
        <v>251</v>
      </c>
      <c r="H4" s="444"/>
      <c r="I4" s="444"/>
      <c r="J4" s="456"/>
      <c r="K4" s="457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9"/>
      <c r="X4" s="109"/>
      <c r="Y4" s="109"/>
      <c r="Z4" s="109"/>
    </row>
    <row r="5">
      <c r="A5" s="444" t="s">
        <v>252</v>
      </c>
      <c r="H5" s="444"/>
      <c r="I5" s="444"/>
      <c r="J5" s="456"/>
      <c r="K5" s="45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9"/>
      <c r="X5" s="109"/>
      <c r="Y5" s="109"/>
      <c r="Z5" s="109"/>
    </row>
    <row r="6" ht="28.5" customHeight="1">
      <c r="A6" s="459"/>
      <c r="B6" s="460"/>
      <c r="C6" s="461"/>
      <c r="D6" s="462" t="s">
        <v>253</v>
      </c>
      <c r="E6" s="462" t="s">
        <v>254</v>
      </c>
      <c r="F6" s="462" t="s">
        <v>255</v>
      </c>
      <c r="G6" s="463"/>
      <c r="H6" s="464"/>
      <c r="I6" s="464"/>
      <c r="J6" s="465"/>
      <c r="K6" s="466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09"/>
      <c r="Y6" s="109"/>
      <c r="Z6" s="109"/>
    </row>
    <row r="7" ht="10.5" customHeight="1">
      <c r="A7" s="467"/>
      <c r="B7" s="457"/>
      <c r="C7" s="468"/>
      <c r="D7" s="469"/>
      <c r="E7" s="469"/>
      <c r="F7" s="469"/>
      <c r="G7" s="470"/>
      <c r="H7" s="464"/>
      <c r="I7" s="464"/>
      <c r="J7" s="471"/>
      <c r="K7" s="466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9"/>
      <c r="X7" s="109"/>
      <c r="Y7" s="109"/>
      <c r="Z7" s="109"/>
    </row>
    <row r="8" ht="36.75" customHeight="1">
      <c r="A8" s="472"/>
      <c r="B8" s="473"/>
      <c r="C8" s="474"/>
      <c r="D8" s="475" t="s">
        <v>256</v>
      </c>
      <c r="E8" s="476" t="s">
        <v>54</v>
      </c>
      <c r="F8" s="477" t="s">
        <v>257</v>
      </c>
      <c r="G8" s="478"/>
      <c r="H8" s="479"/>
      <c r="I8" s="479"/>
      <c r="J8" s="480"/>
      <c r="K8" s="46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9"/>
      <c r="X8" s="109"/>
      <c r="Y8" s="109"/>
      <c r="Z8" s="109"/>
    </row>
    <row r="9" ht="8.25" customHeight="1">
      <c r="A9" s="481"/>
      <c r="D9" s="482"/>
      <c r="E9" s="482"/>
      <c r="F9" s="482"/>
      <c r="G9" s="483"/>
      <c r="H9" s="483"/>
      <c r="I9" s="483"/>
      <c r="J9" s="480"/>
      <c r="K9" s="46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9"/>
      <c r="X9" s="109"/>
      <c r="Y9" s="109"/>
      <c r="Z9" s="109"/>
    </row>
    <row r="10">
      <c r="A10" s="467"/>
      <c r="B10" s="484" t="s">
        <v>258</v>
      </c>
      <c r="C10" s="485"/>
      <c r="D10" s="486"/>
      <c r="E10" s="486"/>
      <c r="F10" s="486"/>
      <c r="G10" s="487"/>
      <c r="H10" s="464"/>
      <c r="I10" s="464"/>
      <c r="J10" s="471"/>
      <c r="K10" s="466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9"/>
      <c r="X10" s="109"/>
      <c r="Y10" s="109"/>
      <c r="Z10" s="109"/>
    </row>
    <row r="11" ht="18.75" customHeight="1">
      <c r="A11" s="467"/>
      <c r="B11" s="488" t="s">
        <v>259</v>
      </c>
      <c r="C11" s="489"/>
      <c r="D11" s="490">
        <v>45.0</v>
      </c>
      <c r="E11" s="490">
        <v>49.0</v>
      </c>
      <c r="F11" s="490">
        <v>42.0</v>
      </c>
      <c r="G11" s="491"/>
      <c r="H11" s="109"/>
      <c r="I11" s="109"/>
      <c r="J11" s="492"/>
      <c r="K11" s="493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9"/>
      <c r="X11" s="109"/>
      <c r="Y11" s="109"/>
      <c r="Z11" s="109"/>
    </row>
    <row r="12" ht="20.25" customHeight="1">
      <c r="A12" s="467"/>
      <c r="B12" s="494" t="s">
        <v>260</v>
      </c>
      <c r="C12" s="495"/>
      <c r="D12" s="490">
        <v>0.0</v>
      </c>
      <c r="E12" s="490">
        <v>0.0</v>
      </c>
      <c r="F12" s="490">
        <v>0.0</v>
      </c>
      <c r="G12" s="491"/>
      <c r="H12" s="109"/>
      <c r="I12" s="109"/>
      <c r="J12" s="496"/>
      <c r="K12" s="466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9"/>
      <c r="X12" s="109"/>
      <c r="Y12" s="109"/>
      <c r="Z12" s="109"/>
    </row>
    <row r="13">
      <c r="A13" s="467"/>
      <c r="B13" s="497" t="s">
        <v>261</v>
      </c>
      <c r="C13" s="498"/>
      <c r="D13" s="499">
        <f t="shared" ref="D13:F13" si="1">SUM(D11:D12)</f>
        <v>45</v>
      </c>
      <c r="E13" s="499">
        <f t="shared" si="1"/>
        <v>49</v>
      </c>
      <c r="F13" s="499">
        <f t="shared" si="1"/>
        <v>42</v>
      </c>
      <c r="G13" s="500"/>
      <c r="H13" s="501"/>
      <c r="I13" s="501"/>
      <c r="J13" s="471"/>
      <c r="K13" s="466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9"/>
      <c r="X13" s="109"/>
      <c r="Y13" s="109"/>
      <c r="Z13" s="109"/>
    </row>
    <row r="14" ht="9.0" customHeight="1">
      <c r="A14" s="467"/>
      <c r="B14" s="484"/>
      <c r="C14" s="502"/>
      <c r="D14" s="503"/>
      <c r="E14" s="503"/>
      <c r="F14" s="503"/>
      <c r="G14" s="504"/>
      <c r="H14" s="501"/>
      <c r="I14" s="501"/>
      <c r="J14" s="471"/>
      <c r="K14" s="466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9"/>
      <c r="X14" s="109"/>
      <c r="Y14" s="109"/>
      <c r="Z14" s="109"/>
    </row>
    <row r="15" ht="18.75" customHeight="1">
      <c r="A15" s="467"/>
      <c r="B15" s="505" t="s">
        <v>262</v>
      </c>
      <c r="C15" s="506"/>
      <c r="D15" s="490">
        <v>0.0</v>
      </c>
      <c r="E15" s="490">
        <v>0.0</v>
      </c>
      <c r="F15" s="490">
        <v>0.0</v>
      </c>
      <c r="G15" s="504"/>
      <c r="H15" s="501"/>
      <c r="I15" s="501"/>
      <c r="J15" s="471"/>
      <c r="K15" s="466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9"/>
      <c r="X15" s="109"/>
      <c r="Y15" s="109"/>
      <c r="Z15" s="109"/>
    </row>
    <row r="16" ht="9.0" customHeight="1">
      <c r="A16" s="467"/>
      <c r="B16" s="484"/>
      <c r="C16" s="507"/>
      <c r="D16" s="508"/>
      <c r="E16" s="508"/>
      <c r="F16" s="508"/>
      <c r="G16" s="504"/>
      <c r="H16" s="501"/>
      <c r="I16" s="501"/>
      <c r="J16" s="471"/>
      <c r="K16" s="466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9"/>
      <c r="X16" s="109"/>
      <c r="Y16" s="109"/>
      <c r="Z16" s="109"/>
    </row>
    <row r="17" ht="9.0" customHeight="1">
      <c r="A17" s="467"/>
      <c r="B17" s="509"/>
      <c r="C17" s="510"/>
      <c r="D17" s="508"/>
      <c r="E17" s="508"/>
      <c r="F17" s="508"/>
      <c r="G17" s="504"/>
      <c r="H17" s="501"/>
      <c r="I17" s="501"/>
      <c r="J17" s="471"/>
      <c r="K17" s="466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9"/>
      <c r="X17" s="109"/>
      <c r="Y17" s="109"/>
      <c r="Z17" s="109"/>
    </row>
    <row r="18" ht="18.0" customHeight="1">
      <c r="A18" s="511"/>
      <c r="B18" s="512" t="s">
        <v>188</v>
      </c>
      <c r="C18" s="513"/>
      <c r="D18" s="490">
        <v>0.0</v>
      </c>
      <c r="E18" s="490">
        <v>0.0</v>
      </c>
      <c r="F18" s="490">
        <v>0.0</v>
      </c>
      <c r="G18" s="504"/>
      <c r="H18" s="501"/>
      <c r="I18" s="501"/>
      <c r="J18" s="471"/>
      <c r="K18" s="466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9"/>
      <c r="X18" s="109"/>
      <c r="Y18" s="109"/>
      <c r="Z18" s="109"/>
    </row>
    <row r="19" ht="18.0" customHeight="1">
      <c r="A19" s="467"/>
      <c r="B19" s="505" t="s">
        <v>190</v>
      </c>
      <c r="C19" s="514"/>
      <c r="D19" s="490">
        <v>0.0</v>
      </c>
      <c r="E19" s="490">
        <v>0.0</v>
      </c>
      <c r="F19" s="490">
        <v>0.0</v>
      </c>
      <c r="G19" s="504"/>
      <c r="H19" s="501"/>
      <c r="I19" s="501"/>
      <c r="J19" s="471"/>
      <c r="K19" s="466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9"/>
      <c r="X19" s="109"/>
      <c r="Y19" s="109"/>
      <c r="Z19" s="109"/>
    </row>
    <row r="20" ht="9.0" customHeight="1">
      <c r="A20" s="467"/>
      <c r="B20" s="515"/>
      <c r="C20" s="516"/>
      <c r="D20" s="508"/>
      <c r="E20" s="508"/>
      <c r="F20" s="508"/>
      <c r="G20" s="504"/>
      <c r="H20" s="501"/>
      <c r="I20" s="501"/>
      <c r="J20" s="471"/>
      <c r="K20" s="466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9"/>
      <c r="X20" s="109"/>
      <c r="Y20" s="109"/>
      <c r="Z20" s="109"/>
    </row>
    <row r="21" ht="15.75" customHeight="1">
      <c r="A21" s="467"/>
      <c r="B21" s="484" t="s">
        <v>263</v>
      </c>
      <c r="C21" s="507"/>
      <c r="D21" s="508"/>
      <c r="E21" s="508"/>
      <c r="F21" s="508"/>
      <c r="G21" s="504"/>
      <c r="H21" s="464"/>
      <c r="I21" s="464"/>
      <c r="J21" s="471"/>
      <c r="K21" s="466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9"/>
      <c r="X21" s="109"/>
      <c r="Y21" s="109"/>
      <c r="Z21" s="109"/>
    </row>
    <row r="22" ht="15.75" customHeight="1">
      <c r="A22" s="467"/>
      <c r="B22" s="517" t="s">
        <v>264</v>
      </c>
      <c r="C22" s="507"/>
      <c r="D22" s="490">
        <v>0.0</v>
      </c>
      <c r="E22" s="490">
        <v>0.0</v>
      </c>
      <c r="F22" s="490">
        <v>0.0</v>
      </c>
      <c r="G22" s="518"/>
      <c r="H22" s="109"/>
      <c r="I22" s="109"/>
      <c r="J22" s="492"/>
      <c r="K22" s="519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9"/>
      <c r="X22" s="109"/>
      <c r="Y22" s="109"/>
      <c r="Z22" s="109"/>
    </row>
    <row r="23" ht="15.75" customHeight="1">
      <c r="A23" s="467"/>
      <c r="B23" s="494" t="s">
        <v>265</v>
      </c>
      <c r="C23" s="520"/>
      <c r="D23" s="490">
        <v>0.0</v>
      </c>
      <c r="E23" s="490">
        <v>0.0</v>
      </c>
      <c r="F23" s="490">
        <v>0.0</v>
      </c>
      <c r="G23" s="491"/>
      <c r="H23" s="2"/>
      <c r="I23" s="2"/>
      <c r="J23" s="521"/>
      <c r="K23" s="466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9"/>
      <c r="X23" s="109"/>
      <c r="Y23" s="109"/>
      <c r="Z23" s="109"/>
    </row>
    <row r="24" ht="15.75" customHeight="1">
      <c r="A24" s="467"/>
      <c r="B24" s="497" t="s">
        <v>266</v>
      </c>
      <c r="C24" s="498"/>
      <c r="D24" s="499">
        <f t="shared" ref="D24:F24" si="2">SUM(D22:D23)</f>
        <v>0</v>
      </c>
      <c r="E24" s="499">
        <f t="shared" si="2"/>
        <v>0</v>
      </c>
      <c r="F24" s="499">
        <f t="shared" si="2"/>
        <v>0</v>
      </c>
      <c r="G24" s="500"/>
      <c r="H24" s="464"/>
      <c r="I24" s="464"/>
      <c r="J24" s="471"/>
      <c r="K24" s="466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9"/>
      <c r="X24" s="109"/>
      <c r="Y24" s="109"/>
      <c r="Z24" s="109"/>
    </row>
    <row r="25" ht="9.0" customHeight="1">
      <c r="A25" s="467"/>
      <c r="B25" s="522"/>
      <c r="C25" s="523"/>
      <c r="D25" s="508"/>
      <c r="E25" s="508"/>
      <c r="F25" s="508"/>
      <c r="G25" s="504"/>
      <c r="H25" s="464"/>
      <c r="I25" s="464"/>
      <c r="J25" s="471"/>
      <c r="K25" s="466"/>
      <c r="L25" s="458"/>
      <c r="V25" s="108"/>
      <c r="W25" s="109"/>
      <c r="X25" s="109"/>
      <c r="Y25" s="109"/>
      <c r="Z25" s="109"/>
    </row>
    <row r="26" ht="9.0" customHeight="1">
      <c r="A26" s="467"/>
      <c r="B26" s="457"/>
      <c r="C26" s="524"/>
      <c r="D26" s="508"/>
      <c r="E26" s="508"/>
      <c r="F26" s="508"/>
      <c r="G26" s="504"/>
      <c r="H26" s="464"/>
      <c r="I26" s="464"/>
      <c r="J26" s="471"/>
      <c r="K26" s="466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9"/>
      <c r="X26" s="109"/>
      <c r="Y26" s="109"/>
      <c r="Z26" s="109"/>
    </row>
    <row r="27" ht="15.75" customHeight="1">
      <c r="A27" s="481" t="s">
        <v>267</v>
      </c>
      <c r="D27" s="508"/>
      <c r="E27" s="508"/>
      <c r="F27" s="508"/>
      <c r="G27" s="504"/>
      <c r="H27" s="464"/>
      <c r="I27" s="464"/>
      <c r="J27" s="471"/>
      <c r="K27" s="466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9"/>
      <c r="X27" s="109"/>
      <c r="Y27" s="109"/>
      <c r="Z27" s="109"/>
    </row>
    <row r="28" ht="18.75" customHeight="1">
      <c r="A28" s="481"/>
      <c r="B28" s="525" t="s">
        <v>268</v>
      </c>
      <c r="C28" s="526"/>
      <c r="D28" s="527"/>
      <c r="E28" s="527"/>
      <c r="F28" s="527"/>
      <c r="G28" s="504"/>
      <c r="H28" s="464"/>
      <c r="I28" s="464"/>
      <c r="J28" s="471"/>
      <c r="K28" s="466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9"/>
      <c r="X28" s="109"/>
      <c r="Y28" s="109"/>
      <c r="Z28" s="109"/>
    </row>
    <row r="29" ht="15.75" customHeight="1">
      <c r="A29" s="481"/>
      <c r="B29" s="528" t="s">
        <v>269</v>
      </c>
      <c r="C29" s="529"/>
      <c r="D29" s="490">
        <v>0.0</v>
      </c>
      <c r="E29" s="490">
        <v>0.0</v>
      </c>
      <c r="F29" s="490">
        <v>0.0</v>
      </c>
      <c r="G29" s="504"/>
      <c r="H29" s="464"/>
      <c r="I29" s="464"/>
      <c r="J29" s="471"/>
      <c r="K29" s="466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9"/>
      <c r="X29" s="109"/>
      <c r="Y29" s="109"/>
      <c r="Z29" s="109"/>
    </row>
    <row r="30" ht="15.75" customHeight="1">
      <c r="A30" s="481"/>
      <c r="B30" s="530" t="s">
        <v>270</v>
      </c>
      <c r="C30" s="531"/>
      <c r="D30" s="490">
        <v>0.0</v>
      </c>
      <c r="E30" s="490">
        <v>0.0</v>
      </c>
      <c r="F30" s="490">
        <v>0.0</v>
      </c>
      <c r="G30" s="504"/>
      <c r="H30" s="464"/>
      <c r="I30" s="464"/>
      <c r="J30" s="471"/>
      <c r="K30" s="466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9"/>
      <c r="X30" s="109"/>
      <c r="Y30" s="109"/>
      <c r="Z30" s="109"/>
    </row>
    <row r="31" ht="4.5" customHeight="1">
      <c r="A31" s="481"/>
      <c r="B31" s="532"/>
      <c r="C31" s="533"/>
      <c r="D31" s="534"/>
      <c r="E31" s="534"/>
      <c r="F31" s="534"/>
      <c r="G31" s="504"/>
      <c r="H31" s="464"/>
      <c r="I31" s="464"/>
      <c r="J31" s="471"/>
      <c r="K31" s="466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9"/>
      <c r="X31" s="109"/>
      <c r="Y31" s="109"/>
      <c r="Z31" s="109"/>
    </row>
    <row r="32" ht="15.75" customHeight="1">
      <c r="A32" s="481"/>
      <c r="B32" s="245" t="s">
        <v>271</v>
      </c>
      <c r="C32" s="535"/>
      <c r="D32" s="490">
        <v>0.0</v>
      </c>
      <c r="E32" s="490">
        <v>0.0</v>
      </c>
      <c r="F32" s="490">
        <v>0.0</v>
      </c>
      <c r="G32" s="504"/>
      <c r="H32" s="464"/>
      <c r="I32" s="464"/>
      <c r="J32" s="471"/>
      <c r="K32" s="466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9"/>
      <c r="X32" s="109"/>
      <c r="Y32" s="109"/>
      <c r="Z32" s="109"/>
    </row>
    <row r="33" ht="5.25" customHeight="1">
      <c r="A33" s="481"/>
      <c r="B33" s="536"/>
      <c r="C33" s="537"/>
      <c r="D33" s="534"/>
      <c r="E33" s="534"/>
      <c r="F33" s="534"/>
      <c r="G33" s="504"/>
      <c r="H33" s="464"/>
      <c r="I33" s="464"/>
      <c r="J33" s="471"/>
      <c r="K33" s="466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9"/>
      <c r="X33" s="109"/>
      <c r="Y33" s="109"/>
      <c r="Z33" s="109"/>
    </row>
    <row r="34" ht="15.75" customHeight="1">
      <c r="A34" s="481"/>
      <c r="B34" s="538" t="s">
        <v>272</v>
      </c>
      <c r="C34" s="539"/>
      <c r="D34" s="490">
        <v>0.0</v>
      </c>
      <c r="E34" s="490">
        <v>0.0</v>
      </c>
      <c r="F34" s="490">
        <v>0.0</v>
      </c>
      <c r="G34" s="504"/>
      <c r="H34" s="464"/>
      <c r="I34" s="464"/>
      <c r="J34" s="471"/>
      <c r="K34" s="466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9"/>
      <c r="X34" s="109"/>
      <c r="Y34" s="109"/>
      <c r="Z34" s="109"/>
    </row>
    <row r="35" ht="15.75" customHeight="1">
      <c r="A35" s="467"/>
      <c r="B35" s="494" t="s">
        <v>273</v>
      </c>
      <c r="C35" s="506"/>
      <c r="D35" s="490">
        <v>2.0</v>
      </c>
      <c r="E35" s="490">
        <v>0.0</v>
      </c>
      <c r="F35" s="490">
        <v>0.0</v>
      </c>
      <c r="G35" s="540"/>
      <c r="H35" s="464"/>
      <c r="I35" s="464"/>
      <c r="J35" s="471"/>
      <c r="K35" s="466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9"/>
      <c r="X35" s="109"/>
      <c r="Y35" s="109"/>
      <c r="Z35" s="109"/>
    </row>
    <row r="36" ht="15.75" customHeight="1">
      <c r="A36" s="467"/>
      <c r="B36" s="494" t="s">
        <v>274</v>
      </c>
      <c r="C36" s="541"/>
      <c r="D36" s="490">
        <v>0.0</v>
      </c>
      <c r="E36" s="490">
        <v>0.0</v>
      </c>
      <c r="F36" s="490">
        <v>0.0</v>
      </c>
      <c r="G36" s="542"/>
      <c r="H36" s="543"/>
      <c r="I36" s="543"/>
      <c r="J36" s="544"/>
      <c r="K36" s="466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9"/>
      <c r="X36" s="109"/>
      <c r="Y36" s="109"/>
      <c r="Z36" s="109"/>
    </row>
    <row r="37" ht="15.75" customHeight="1">
      <c r="A37" s="467"/>
      <c r="B37" s="494" t="s">
        <v>275</v>
      </c>
      <c r="C37" s="541"/>
      <c r="D37" s="490">
        <v>0.0</v>
      </c>
      <c r="E37" s="490">
        <v>0.0</v>
      </c>
      <c r="F37" s="490">
        <v>0.0</v>
      </c>
      <c r="G37" s="540"/>
      <c r="H37" s="545"/>
      <c r="I37" s="545"/>
      <c r="J37" s="546"/>
      <c r="K37" s="466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9"/>
      <c r="X37" s="109"/>
      <c r="Y37" s="109"/>
      <c r="Z37" s="109"/>
    </row>
    <row r="38" ht="15.75" customHeight="1">
      <c r="A38" s="467"/>
      <c r="B38" s="494" t="s">
        <v>276</v>
      </c>
      <c r="C38" s="541"/>
      <c r="D38" s="490">
        <v>5.0</v>
      </c>
      <c r="E38" s="490">
        <v>9.0</v>
      </c>
      <c r="F38" s="490">
        <v>5.0</v>
      </c>
      <c r="G38" s="540"/>
      <c r="H38" s="464"/>
      <c r="I38" s="464"/>
      <c r="J38" s="471"/>
      <c r="K38" s="466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9"/>
      <c r="X38" s="109"/>
      <c r="Y38" s="109"/>
      <c r="Z38" s="109"/>
    </row>
    <row r="39" ht="4.5" customHeight="1">
      <c r="A39" s="472"/>
      <c r="B39" s="547"/>
      <c r="C39" s="548"/>
      <c r="D39" s="549"/>
      <c r="E39" s="549"/>
      <c r="F39" s="549"/>
      <c r="G39" s="504"/>
      <c r="H39" s="464"/>
      <c r="I39" s="464"/>
      <c r="J39" s="471"/>
      <c r="K39" s="466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9"/>
      <c r="X39" s="109"/>
      <c r="Y39" s="109"/>
      <c r="Z39" s="109"/>
    </row>
    <row r="40" ht="9.75" customHeight="1">
      <c r="A40" s="467"/>
      <c r="B40" s="445"/>
      <c r="C40" s="523"/>
      <c r="D40" s="508"/>
      <c r="E40" s="508"/>
      <c r="F40" s="508"/>
      <c r="G40" s="504"/>
      <c r="H40" s="464"/>
      <c r="I40" s="464"/>
      <c r="J40" s="471"/>
      <c r="K40" s="466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9"/>
      <c r="X40" s="109"/>
      <c r="Y40" s="109"/>
      <c r="Z40" s="109"/>
    </row>
    <row r="41" ht="15.0" customHeight="1">
      <c r="A41" s="550" t="s">
        <v>277</v>
      </c>
      <c r="D41" s="508"/>
      <c r="E41" s="508"/>
      <c r="F41" s="508"/>
      <c r="G41" s="504"/>
      <c r="H41" s="464"/>
      <c r="I41" s="464"/>
      <c r="J41" s="471"/>
      <c r="K41" s="466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9"/>
      <c r="X41" s="109"/>
      <c r="Y41" s="109"/>
      <c r="Z41" s="109"/>
    </row>
    <row r="42" ht="15.75" customHeight="1">
      <c r="A42" s="551"/>
      <c r="B42" s="488" t="s">
        <v>278</v>
      </c>
      <c r="C42" s="552"/>
      <c r="D42" s="553">
        <v>8.0</v>
      </c>
      <c r="E42" s="554">
        <v>9.0</v>
      </c>
      <c r="F42" s="554">
        <v>8.0</v>
      </c>
      <c r="G42" s="555"/>
      <c r="H42" s="464"/>
      <c r="I42" s="464"/>
      <c r="J42" s="471"/>
      <c r="K42" s="466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9"/>
      <c r="X42" s="109"/>
      <c r="Y42" s="109"/>
      <c r="Z42" s="109"/>
    </row>
    <row r="43" ht="15.75" customHeight="1">
      <c r="A43" s="551"/>
      <c r="B43" s="494" t="s">
        <v>279</v>
      </c>
      <c r="C43" s="556"/>
      <c r="D43" s="557">
        <v>950.0</v>
      </c>
      <c r="E43" s="557">
        <v>950.0</v>
      </c>
      <c r="F43" s="557">
        <v>950.0</v>
      </c>
      <c r="G43" s="491"/>
      <c r="H43" s="2"/>
      <c r="I43" s="2"/>
      <c r="J43" s="521"/>
      <c r="K43" s="466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9"/>
      <c r="X43" s="109"/>
      <c r="Y43" s="109"/>
      <c r="Z43" s="109"/>
    </row>
    <row r="44" ht="7.5" customHeight="1">
      <c r="A44" s="551"/>
      <c r="B44" s="517"/>
      <c r="C44" s="558"/>
      <c r="D44" s="559"/>
      <c r="E44" s="560"/>
      <c r="F44" s="560"/>
      <c r="G44" s="491"/>
      <c r="H44" s="2"/>
      <c r="I44" s="2"/>
      <c r="J44" s="521"/>
      <c r="K44" s="466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9"/>
      <c r="X44" s="109"/>
      <c r="Y44" s="109"/>
      <c r="Z44" s="109"/>
    </row>
    <row r="45" ht="8.25" customHeight="1">
      <c r="A45" s="561"/>
      <c r="B45" s="562"/>
      <c r="C45" s="563"/>
      <c r="D45" s="564"/>
      <c r="E45" s="565"/>
      <c r="F45" s="566"/>
      <c r="G45" s="491"/>
      <c r="H45" s="567"/>
      <c r="I45" s="567"/>
      <c r="J45" s="568"/>
      <c r="K45" s="569"/>
      <c r="L45" s="109"/>
      <c r="M45" s="109"/>
      <c r="N45" s="108"/>
      <c r="O45" s="108"/>
      <c r="P45" s="108"/>
      <c r="Q45" s="108"/>
      <c r="R45" s="108"/>
      <c r="S45" s="108"/>
      <c r="T45" s="108"/>
      <c r="U45" s="108"/>
      <c r="V45" s="108"/>
      <c r="W45" s="109"/>
      <c r="X45" s="109"/>
      <c r="Y45" s="109"/>
      <c r="Z45" s="109"/>
    </row>
    <row r="46" ht="15.75" customHeight="1">
      <c r="A46" s="570" t="s">
        <v>280</v>
      </c>
      <c r="B46" s="156"/>
      <c r="C46" s="571"/>
      <c r="D46" s="490">
        <v>0.0</v>
      </c>
      <c r="E46" s="490">
        <v>0.0</v>
      </c>
      <c r="F46" s="490">
        <v>0.0</v>
      </c>
      <c r="G46" s="491"/>
      <c r="H46" s="109"/>
      <c r="I46" s="109"/>
      <c r="J46" s="312"/>
      <c r="K46" s="3"/>
      <c r="L46" s="109"/>
      <c r="M46" s="109"/>
      <c r="N46" s="108"/>
      <c r="O46" s="108"/>
      <c r="P46" s="108"/>
      <c r="Q46" s="108"/>
      <c r="R46" s="108"/>
      <c r="S46" s="108"/>
      <c r="T46" s="108"/>
      <c r="U46" s="108"/>
      <c r="V46" s="108"/>
      <c r="W46" s="109"/>
      <c r="X46" s="109"/>
      <c r="Y46" s="109"/>
      <c r="Z46" s="109"/>
    </row>
    <row r="47" ht="7.5" customHeight="1">
      <c r="A47" s="551"/>
      <c r="B47" s="517"/>
      <c r="C47" s="572"/>
      <c r="D47" s="573"/>
      <c r="E47" s="574"/>
      <c r="F47" s="574"/>
      <c r="G47" s="491"/>
      <c r="H47" s="109"/>
      <c r="I47" s="109"/>
      <c r="J47" s="312"/>
      <c r="K47" s="3"/>
      <c r="L47" s="109"/>
      <c r="M47" s="109"/>
      <c r="N47" s="108"/>
      <c r="O47" s="108"/>
      <c r="P47" s="108"/>
      <c r="Q47" s="108"/>
      <c r="R47" s="108"/>
      <c r="S47" s="108"/>
      <c r="T47" s="108"/>
      <c r="U47" s="108"/>
      <c r="V47" s="108"/>
      <c r="W47" s="109"/>
      <c r="X47" s="109"/>
      <c r="Y47" s="109"/>
      <c r="Z47" s="109"/>
    </row>
    <row r="48" ht="15.75" customHeight="1">
      <c r="A48" s="575" t="s">
        <v>281</v>
      </c>
      <c r="B48" s="351"/>
      <c r="C48" s="576"/>
      <c r="D48" s="508"/>
      <c r="E48" s="508"/>
      <c r="F48" s="508"/>
      <c r="G48" s="504"/>
      <c r="H48" s="464"/>
      <c r="I48" s="464"/>
      <c r="J48" s="577"/>
      <c r="K48" s="569"/>
      <c r="L48" s="109"/>
      <c r="M48" s="109"/>
      <c r="N48" s="108"/>
      <c r="O48" s="108"/>
      <c r="P48" s="108"/>
      <c r="Q48" s="108"/>
      <c r="R48" s="108"/>
      <c r="S48" s="108"/>
      <c r="T48" s="108"/>
      <c r="U48" s="108"/>
      <c r="V48" s="108"/>
      <c r="W48" s="109"/>
      <c r="X48" s="109"/>
      <c r="Y48" s="109"/>
      <c r="Z48" s="109"/>
    </row>
    <row r="49" ht="15.75" customHeight="1">
      <c r="A49" s="467"/>
      <c r="B49" s="488" t="s">
        <v>282</v>
      </c>
      <c r="C49" s="578"/>
      <c r="D49" s="508"/>
      <c r="E49" s="508"/>
      <c r="F49" s="508"/>
      <c r="G49" s="540"/>
      <c r="H49" s="464"/>
      <c r="I49" s="464"/>
      <c r="J49" s="471"/>
      <c r="K49" s="466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9"/>
      <c r="X49" s="109"/>
      <c r="Y49" s="109"/>
      <c r="Z49" s="109"/>
    </row>
    <row r="50" ht="15.75" customHeight="1">
      <c r="A50" s="467"/>
      <c r="B50" s="505" t="s">
        <v>283</v>
      </c>
      <c r="C50" s="571"/>
      <c r="D50" s="579"/>
      <c r="E50" s="579"/>
      <c r="F50" s="579"/>
      <c r="G50" s="540"/>
      <c r="H50" s="464"/>
      <c r="I50" s="464"/>
      <c r="J50" s="471"/>
      <c r="K50" s="466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9"/>
      <c r="X50" s="109"/>
      <c r="Y50" s="109"/>
      <c r="Z50" s="109"/>
    </row>
    <row r="51" ht="15.75" customHeight="1">
      <c r="A51" s="467"/>
      <c r="B51" s="494" t="s">
        <v>284</v>
      </c>
      <c r="C51" s="571"/>
      <c r="D51" s="580">
        <v>0.0</v>
      </c>
      <c r="E51" s="580">
        <v>0.0</v>
      </c>
      <c r="F51" s="580">
        <v>0.0</v>
      </c>
      <c r="G51" s="540"/>
      <c r="H51" s="464"/>
      <c r="I51" s="464"/>
      <c r="J51" s="471"/>
      <c r="K51" s="466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9"/>
      <c r="X51" s="109"/>
      <c r="Y51" s="109"/>
      <c r="Z51" s="109"/>
    </row>
    <row r="52" ht="15.75" customHeight="1">
      <c r="A52" s="467"/>
      <c r="B52" s="581" t="s">
        <v>285</v>
      </c>
      <c r="C52" s="582"/>
      <c r="D52" s="580">
        <v>0.0</v>
      </c>
      <c r="E52" s="580">
        <v>0.0</v>
      </c>
      <c r="F52" s="580">
        <v>0.0</v>
      </c>
      <c r="G52" s="540"/>
      <c r="H52" s="464"/>
      <c r="I52" s="464"/>
      <c r="J52" s="471"/>
      <c r="K52" s="466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9"/>
      <c r="X52" s="109"/>
      <c r="Y52" s="109"/>
      <c r="Z52" s="109"/>
    </row>
    <row r="53" ht="15.75" customHeight="1">
      <c r="A53" s="467"/>
      <c r="B53" s="509" t="s">
        <v>286</v>
      </c>
      <c r="C53" s="583"/>
      <c r="D53" s="584"/>
      <c r="E53" s="584"/>
      <c r="F53" s="584"/>
      <c r="G53" s="540"/>
      <c r="H53" s="464"/>
      <c r="I53" s="464"/>
      <c r="J53" s="471"/>
      <c r="K53" s="466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9"/>
      <c r="X53" s="109"/>
      <c r="Y53" s="109"/>
      <c r="Z53" s="109"/>
    </row>
    <row r="54" ht="15.75" customHeight="1">
      <c r="A54" s="467"/>
      <c r="B54" s="494" t="s">
        <v>284</v>
      </c>
      <c r="C54" s="571"/>
      <c r="D54" s="580">
        <v>0.0</v>
      </c>
      <c r="E54" s="580">
        <v>0.0</v>
      </c>
      <c r="F54" s="580">
        <v>0.0</v>
      </c>
      <c r="G54" s="540"/>
      <c r="H54" s="464"/>
      <c r="I54" s="464"/>
      <c r="J54" s="471"/>
      <c r="K54" s="466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9"/>
      <c r="X54" s="109"/>
      <c r="Y54" s="109"/>
      <c r="Z54" s="109"/>
    </row>
    <row r="55" ht="15.75" customHeight="1">
      <c r="A55" s="467"/>
      <c r="B55" s="581" t="s">
        <v>285</v>
      </c>
      <c r="C55" s="582"/>
      <c r="D55" s="580">
        <v>1.0</v>
      </c>
      <c r="E55" s="580">
        <v>0.0</v>
      </c>
      <c r="F55" s="580">
        <v>1.0</v>
      </c>
      <c r="G55" s="540"/>
      <c r="H55" s="464"/>
      <c r="I55" s="464"/>
      <c r="J55" s="471"/>
      <c r="K55" s="466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9"/>
      <c r="X55" s="109"/>
      <c r="Y55" s="109"/>
      <c r="Z55" s="109"/>
    </row>
    <row r="56" ht="15.75" customHeight="1">
      <c r="A56" s="467"/>
      <c r="B56" s="538" t="s">
        <v>287</v>
      </c>
      <c r="C56" s="583"/>
      <c r="D56" s="584"/>
      <c r="E56" s="584"/>
      <c r="F56" s="584"/>
      <c r="G56" s="540"/>
      <c r="H56" s="464"/>
      <c r="I56" s="464"/>
      <c r="J56" s="471"/>
      <c r="K56" s="466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9"/>
      <c r="X56" s="109"/>
      <c r="Y56" s="109"/>
      <c r="Z56" s="109"/>
    </row>
    <row r="57" ht="15.75" customHeight="1">
      <c r="A57" s="467"/>
      <c r="B57" s="581" t="s">
        <v>288</v>
      </c>
      <c r="C57" s="582"/>
      <c r="D57" s="580">
        <v>0.0</v>
      </c>
      <c r="E57" s="580">
        <v>0.0</v>
      </c>
      <c r="F57" s="580">
        <v>0.0</v>
      </c>
      <c r="G57" s="540"/>
      <c r="H57" s="464"/>
      <c r="I57" s="464"/>
      <c r="J57" s="471"/>
      <c r="K57" s="466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9"/>
      <c r="X57" s="109"/>
      <c r="Y57" s="109"/>
      <c r="Z57" s="109"/>
    </row>
    <row r="58" ht="15.75" customHeight="1">
      <c r="A58" s="467"/>
      <c r="B58" s="538" t="s">
        <v>289</v>
      </c>
      <c r="C58" s="583"/>
      <c r="D58" s="580">
        <v>4.0</v>
      </c>
      <c r="E58" s="580">
        <v>4.0</v>
      </c>
      <c r="F58" s="580">
        <v>2.0</v>
      </c>
      <c r="G58" s="540"/>
      <c r="H58" s="464"/>
      <c r="I58" s="464"/>
      <c r="J58" s="471"/>
      <c r="K58" s="466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9"/>
      <c r="X58" s="109"/>
      <c r="Y58" s="109"/>
      <c r="Z58" s="109"/>
    </row>
    <row r="59" ht="15.75" customHeight="1">
      <c r="A59" s="467"/>
      <c r="B59" s="494" t="s">
        <v>290</v>
      </c>
      <c r="C59" s="571"/>
      <c r="D59" s="580">
        <v>2.0</v>
      </c>
      <c r="E59" s="580">
        <v>5.0</v>
      </c>
      <c r="F59" s="580"/>
      <c r="G59" s="540"/>
      <c r="H59" s="464"/>
      <c r="I59" s="464"/>
      <c r="J59" s="471"/>
      <c r="K59" s="466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9"/>
      <c r="X59" s="109"/>
      <c r="Y59" s="109"/>
      <c r="Z59" s="109"/>
    </row>
    <row r="60" ht="15.75" customHeight="1">
      <c r="A60" s="467"/>
      <c r="B60" s="494" t="s">
        <v>291</v>
      </c>
      <c r="C60" s="571"/>
      <c r="D60" s="580">
        <v>8.0</v>
      </c>
      <c r="E60" s="580">
        <v>10.0</v>
      </c>
      <c r="F60" s="580">
        <v>8.0</v>
      </c>
      <c r="G60" s="540"/>
      <c r="H60" s="464"/>
      <c r="I60" s="464"/>
      <c r="J60" s="471"/>
      <c r="K60" s="466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9"/>
      <c r="X60" s="109"/>
      <c r="Y60" s="109"/>
      <c r="Z60" s="109"/>
    </row>
    <row r="61" ht="9.75" customHeight="1">
      <c r="A61" s="472"/>
      <c r="B61" s="473"/>
      <c r="C61" s="585"/>
      <c r="D61" s="586"/>
      <c r="E61" s="587"/>
      <c r="F61" s="587"/>
      <c r="G61" s="588"/>
      <c r="H61" s="464"/>
      <c r="I61" s="464"/>
      <c r="J61" s="471"/>
      <c r="K61" s="466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9"/>
      <c r="X61" s="109"/>
      <c r="Y61" s="109"/>
      <c r="Z61" s="109"/>
    </row>
    <row r="62" ht="9.75" customHeight="1">
      <c r="A62" s="589"/>
      <c r="B62" s="590"/>
      <c r="C62" s="591"/>
      <c r="D62" s="592"/>
      <c r="E62" s="592"/>
      <c r="F62" s="592"/>
      <c r="G62" s="593"/>
      <c r="H62" s="464"/>
      <c r="I62" s="464"/>
      <c r="J62" s="594"/>
      <c r="K62" s="466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9"/>
      <c r="X62" s="109"/>
      <c r="Y62" s="109"/>
      <c r="Z62" s="109"/>
    </row>
    <row r="63" ht="16.5" customHeight="1">
      <c r="A63" s="595"/>
      <c r="B63" s="457"/>
      <c r="C63" s="596"/>
      <c r="D63" s="523"/>
      <c r="E63" s="523"/>
      <c r="F63" s="523"/>
      <c r="G63" s="523"/>
      <c r="H63" s="597"/>
      <c r="I63" s="597"/>
      <c r="J63" s="471"/>
      <c r="K63" s="466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9"/>
      <c r="X63" s="109"/>
      <c r="Y63" s="109"/>
      <c r="Z63" s="109"/>
    </row>
    <row r="64" ht="3.0" customHeight="1">
      <c r="A64" s="598"/>
      <c r="B64" s="599"/>
      <c r="C64" s="600"/>
      <c r="D64" s="600"/>
      <c r="E64" s="600"/>
      <c r="F64" s="600"/>
      <c r="G64" s="600"/>
      <c r="H64" s="600"/>
      <c r="I64" s="600"/>
      <c r="J64" s="601"/>
      <c r="K64" s="600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9"/>
      <c r="X64" s="109"/>
      <c r="Y64" s="109"/>
      <c r="Z64" s="109"/>
    </row>
    <row r="65" ht="15.75" customHeight="1">
      <c r="A65" s="267"/>
      <c r="B65" s="293"/>
      <c r="C65" s="602"/>
      <c r="D65" s="602"/>
      <c r="E65" s="602"/>
      <c r="F65" s="602"/>
      <c r="G65" s="602"/>
      <c r="H65" s="602"/>
      <c r="I65" s="602"/>
      <c r="J65" s="603"/>
      <c r="K65" s="602"/>
      <c r="L65" s="245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9"/>
      <c r="X65" s="109"/>
      <c r="Y65" s="109"/>
      <c r="Z65" s="109"/>
    </row>
    <row r="66" ht="15.75" customHeight="1">
      <c r="A66" s="604"/>
      <c r="B66" s="604"/>
      <c r="C66" s="604"/>
      <c r="D66" s="605"/>
      <c r="E66" s="605"/>
      <c r="F66" s="605"/>
      <c r="G66" s="605"/>
      <c r="H66" s="605"/>
      <c r="I66" s="605"/>
      <c r="J66" s="603"/>
      <c r="K66" s="602"/>
      <c r="L66" s="245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9"/>
      <c r="X66" s="109"/>
      <c r="Y66" s="109"/>
      <c r="Z66" s="109"/>
    </row>
    <row r="67" ht="15.75" customHeight="1">
      <c r="B67" s="604"/>
      <c r="C67" s="605"/>
      <c r="D67" s="605"/>
      <c r="E67" s="605"/>
      <c r="F67" s="605"/>
      <c r="G67" s="605"/>
      <c r="H67" s="605"/>
      <c r="I67" s="605"/>
      <c r="J67" s="603"/>
      <c r="K67" s="602"/>
      <c r="L67" s="245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9"/>
      <c r="X67" s="109"/>
      <c r="Y67" s="109"/>
      <c r="Z67" s="109"/>
    </row>
    <row r="68" ht="22.5" customHeight="1">
      <c r="A68" s="604"/>
      <c r="B68" s="604"/>
      <c r="C68" s="605"/>
      <c r="D68" s="605"/>
      <c r="E68" s="605"/>
      <c r="F68" s="605"/>
      <c r="G68" s="605"/>
      <c r="H68" s="605"/>
      <c r="I68" s="605"/>
      <c r="J68" s="603"/>
      <c r="K68" s="602"/>
      <c r="L68" s="245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9"/>
      <c r="X68" s="109"/>
      <c r="Y68" s="109"/>
      <c r="Z68" s="109"/>
    </row>
    <row r="69" ht="24.0" customHeight="1">
      <c r="A69" s="604"/>
      <c r="B69" s="604"/>
      <c r="C69" s="605"/>
      <c r="D69" s="605"/>
      <c r="E69" s="605"/>
      <c r="F69" s="605"/>
      <c r="G69" s="605"/>
      <c r="H69" s="605"/>
      <c r="I69" s="605"/>
      <c r="J69" s="603"/>
      <c r="K69" s="602"/>
      <c r="L69" s="245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9"/>
      <c r="X69" s="109"/>
      <c r="Y69" s="109"/>
      <c r="Z69" s="109"/>
    </row>
    <row r="70" ht="3.75" customHeight="1">
      <c r="A70" s="604"/>
      <c r="B70" s="604"/>
      <c r="C70" s="605"/>
      <c r="D70" s="605"/>
      <c r="E70" s="605"/>
      <c r="F70" s="605"/>
      <c r="G70" s="605"/>
      <c r="H70" s="605"/>
      <c r="I70" s="605"/>
      <c r="J70" s="603"/>
      <c r="K70" s="602"/>
      <c r="L70" s="245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9"/>
      <c r="X70" s="109"/>
      <c r="Y70" s="109"/>
      <c r="Z70" s="109"/>
    </row>
    <row r="71" ht="15.75" customHeight="1">
      <c r="A71" s="604"/>
      <c r="B71" s="604"/>
      <c r="C71" s="605"/>
      <c r="D71" s="605"/>
      <c r="E71" s="605"/>
      <c r="F71" s="605"/>
      <c r="G71" s="605"/>
      <c r="H71" s="605"/>
      <c r="I71" s="605"/>
      <c r="J71" s="603"/>
      <c r="K71" s="602"/>
      <c r="L71" s="245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9"/>
      <c r="X71" s="109"/>
      <c r="Y71" s="109"/>
      <c r="Z71" s="109"/>
    </row>
    <row r="72" ht="15.75" customHeight="1">
      <c r="A72" s="604"/>
      <c r="B72" s="604"/>
      <c r="C72" s="605"/>
      <c r="D72" s="605"/>
      <c r="E72" s="605"/>
      <c r="F72" s="605"/>
      <c r="G72" s="605"/>
      <c r="H72" s="605"/>
      <c r="I72" s="605"/>
      <c r="J72" s="603"/>
      <c r="K72" s="602"/>
      <c r="L72" s="245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9"/>
      <c r="X72" s="109"/>
      <c r="Y72" s="109"/>
      <c r="Z72" s="109"/>
    </row>
    <row r="73" ht="6.0" customHeight="1">
      <c r="A73" s="604"/>
      <c r="B73" s="604"/>
      <c r="C73" s="605"/>
      <c r="D73" s="605"/>
      <c r="E73" s="605"/>
      <c r="F73" s="605"/>
      <c r="G73" s="605"/>
      <c r="H73" s="605"/>
      <c r="I73" s="605"/>
      <c r="J73" s="603"/>
      <c r="K73" s="602"/>
      <c r="L73" s="245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9"/>
      <c r="X73" s="109"/>
      <c r="Y73" s="109"/>
      <c r="Z73" s="109"/>
    </row>
    <row r="74" ht="15.75" customHeight="1">
      <c r="A74" s="604"/>
      <c r="B74" s="451"/>
      <c r="C74" s="605"/>
      <c r="D74" s="605"/>
      <c r="E74" s="605"/>
      <c r="F74" s="605"/>
      <c r="G74" s="605"/>
      <c r="H74" s="605"/>
      <c r="I74" s="605"/>
      <c r="J74" s="603"/>
      <c r="K74" s="602"/>
      <c r="L74" s="245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9"/>
      <c r="X74" s="109"/>
      <c r="Y74" s="109"/>
      <c r="Z74" s="109"/>
    </row>
    <row r="75" ht="15.75" customHeight="1">
      <c r="A75" s="604"/>
      <c r="B75" s="451"/>
      <c r="C75" s="606"/>
      <c r="D75" s="606"/>
      <c r="E75" s="606"/>
      <c r="F75" s="606"/>
      <c r="G75" s="606"/>
      <c r="H75" s="606"/>
      <c r="I75" s="606"/>
      <c r="J75" s="607"/>
      <c r="K75" s="6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9"/>
      <c r="X75" s="109"/>
      <c r="Y75" s="109"/>
      <c r="Z75" s="109"/>
    </row>
    <row r="76" ht="6.0" customHeight="1">
      <c r="A76" s="604"/>
      <c r="B76" s="451"/>
      <c r="C76" s="606"/>
      <c r="D76" s="606"/>
      <c r="E76" s="606"/>
      <c r="F76" s="606"/>
      <c r="G76" s="606"/>
      <c r="H76" s="606"/>
      <c r="I76" s="606"/>
      <c r="J76" s="607"/>
      <c r="K76" s="6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9"/>
      <c r="X76" s="109"/>
      <c r="Y76" s="109"/>
      <c r="Z76" s="109"/>
    </row>
    <row r="77" ht="15.0" customHeight="1">
      <c r="A77" s="109"/>
      <c r="B77" s="451"/>
      <c r="C77" s="606"/>
      <c r="D77" s="606"/>
      <c r="E77" s="606"/>
      <c r="F77" s="606"/>
      <c r="G77" s="606"/>
      <c r="H77" s="606"/>
      <c r="I77" s="606"/>
      <c r="J77" s="607"/>
      <c r="K77" s="6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9"/>
      <c r="X77" s="109"/>
      <c r="Y77" s="109"/>
      <c r="Z77" s="109"/>
    </row>
    <row r="78" ht="6.0" customHeight="1">
      <c r="A78" s="604"/>
      <c r="B78" s="451"/>
      <c r="C78" s="606"/>
      <c r="D78" s="606"/>
      <c r="E78" s="606"/>
      <c r="F78" s="606"/>
      <c r="G78" s="606"/>
      <c r="H78" s="606"/>
      <c r="I78" s="606"/>
      <c r="J78" s="607"/>
      <c r="K78" s="6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9"/>
      <c r="X78" s="109"/>
      <c r="Y78" s="109"/>
      <c r="Z78" s="109"/>
    </row>
    <row r="79" ht="21.0" customHeight="1">
      <c r="A79" s="317"/>
      <c r="B79" s="451"/>
      <c r="C79" s="606"/>
      <c r="D79" s="606"/>
      <c r="E79" s="606"/>
      <c r="F79" s="606"/>
      <c r="G79" s="606"/>
      <c r="H79" s="606"/>
      <c r="I79" s="606"/>
      <c r="J79" s="609"/>
      <c r="K79" s="6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9"/>
      <c r="X79" s="109"/>
      <c r="Y79" s="109"/>
      <c r="Z79" s="109"/>
    </row>
    <row r="80" ht="15.75" customHeight="1">
      <c r="A80" s="604"/>
      <c r="B80" s="451"/>
      <c r="C80" s="606"/>
      <c r="D80" s="606"/>
      <c r="E80" s="606"/>
      <c r="F80" s="606"/>
      <c r="G80" s="606"/>
      <c r="H80" s="606"/>
      <c r="I80" s="606"/>
      <c r="J80" s="608"/>
      <c r="K80" s="6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9"/>
      <c r="X80" s="109"/>
      <c r="Y80" s="109"/>
      <c r="Z80" s="109"/>
    </row>
    <row r="81" ht="15.75" customHeight="1">
      <c r="A81" s="189"/>
      <c r="B81" s="599"/>
      <c r="C81" s="608"/>
      <c r="D81" s="608"/>
      <c r="E81" s="608"/>
      <c r="F81" s="608"/>
      <c r="G81" s="608"/>
      <c r="H81" s="608"/>
      <c r="I81" s="608"/>
      <c r="J81" s="608"/>
      <c r="K81" s="6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9"/>
      <c r="X81" s="109"/>
      <c r="Y81" s="109"/>
      <c r="Z81" s="109"/>
    </row>
    <row r="82" ht="15.0" customHeight="1">
      <c r="A82" s="245"/>
      <c r="B82" s="245"/>
      <c r="C82" s="245"/>
      <c r="D82" s="245"/>
      <c r="E82" s="245"/>
      <c r="F82" s="245"/>
      <c r="G82" s="245"/>
      <c r="H82" s="245"/>
      <c r="I82" s="245"/>
      <c r="J82" s="245"/>
      <c r="K82" s="245"/>
      <c r="L82" s="245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9"/>
      <c r="X82" s="109"/>
      <c r="Y82" s="109"/>
      <c r="Z82" s="109"/>
    </row>
    <row r="83" ht="15.75" customHeight="1">
      <c r="A83" s="245"/>
      <c r="B83" s="245"/>
      <c r="C83" s="245"/>
      <c r="D83" s="245"/>
      <c r="E83" s="245"/>
      <c r="F83" s="245"/>
      <c r="G83" s="245"/>
      <c r="H83" s="245"/>
      <c r="I83" s="245"/>
      <c r="J83" s="245"/>
      <c r="K83" s="245"/>
      <c r="L83" s="245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9"/>
      <c r="X83" s="109"/>
      <c r="Y83" s="109"/>
      <c r="Z83" s="109"/>
    </row>
    <row r="84" ht="15.75" customHeight="1">
      <c r="A84" s="610"/>
      <c r="B84" s="610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9"/>
      <c r="X84" s="109"/>
      <c r="Y84" s="109"/>
      <c r="Z84" s="109"/>
    </row>
    <row r="85" ht="15.75" customHeight="1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9"/>
      <c r="X85" s="109"/>
      <c r="Y85" s="109"/>
      <c r="Z85" s="109"/>
    </row>
    <row r="86" ht="15.75" customHeight="1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9"/>
      <c r="X86" s="109"/>
      <c r="Y86" s="109"/>
      <c r="Z86" s="109"/>
    </row>
    <row r="87" ht="15.75" customHeight="1">
      <c r="A87" s="109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</row>
    <row r="88" ht="15.75" customHeight="1">
      <c r="A88" s="10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</row>
    <row r="89" ht="15.75" customHeight="1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</row>
    <row r="90" ht="15.75" customHeight="1">
      <c r="A90" s="109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</row>
    <row r="91" ht="15.75" customHeight="1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</row>
    <row r="92" ht="15.75" customHeight="1">
      <c r="A92" s="109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</row>
    <row r="93" ht="15.75" customHeight="1">
      <c r="A93" s="10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</row>
    <row r="94" ht="15.75" customHeight="1">
      <c r="A94" s="109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</row>
    <row r="95" ht="15.75" customHeight="1">
      <c r="A95" s="10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</row>
    <row r="96" ht="15.75" customHeight="1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</row>
    <row r="97" ht="15.75" customHeight="1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</row>
    <row r="98" ht="15.75" customHeight="1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</row>
    <row r="99" ht="15.75" customHeight="1">
      <c r="A99" s="109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</row>
    <row r="100" ht="15.75" customHeight="1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</row>
    <row r="101" ht="15.75" customHeight="1">
      <c r="A101" s="109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</row>
    <row r="102" ht="15.75" customHeight="1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</row>
    <row r="103" ht="15.75" customHeight="1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</row>
    <row r="104" ht="15.75" customHeight="1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</row>
    <row r="105" ht="15.75" customHeight="1">
      <c r="A105" s="109"/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</row>
    <row r="106" ht="15.75" customHeight="1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</row>
    <row r="107" ht="15.75" customHeight="1">
      <c r="A107" s="109"/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</row>
    <row r="108" ht="15.75" customHeight="1">
      <c r="A108" s="109"/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</row>
    <row r="109" ht="15.75" customHeight="1">
      <c r="A109" s="109"/>
      <c r="B109" s="109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</row>
    <row r="110" ht="15.75" customHeight="1">
      <c r="A110" s="109"/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</row>
    <row r="111" ht="15.75" customHeight="1">
      <c r="A111" s="109"/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</row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A9:C9"/>
    <mergeCell ref="B18:C18"/>
    <mergeCell ref="L25:U25"/>
    <mergeCell ref="A27:C27"/>
    <mergeCell ref="E1:G1"/>
    <mergeCell ref="E2:G2"/>
    <mergeCell ref="A4:G4"/>
    <mergeCell ref="A5:G5"/>
    <mergeCell ref="D6:D7"/>
    <mergeCell ref="E6:E7"/>
    <mergeCell ref="F6:F7"/>
    <mergeCell ref="B54:C54"/>
    <mergeCell ref="B55:C55"/>
    <mergeCell ref="B56:C56"/>
    <mergeCell ref="B57:C57"/>
    <mergeCell ref="B58:C58"/>
    <mergeCell ref="B59:C59"/>
    <mergeCell ref="B60:C60"/>
    <mergeCell ref="A41:C41"/>
    <mergeCell ref="A46:C46"/>
    <mergeCell ref="A48:C48"/>
    <mergeCell ref="B50:C50"/>
    <mergeCell ref="B51:C51"/>
    <mergeCell ref="B52:C52"/>
    <mergeCell ref="B53:C53"/>
  </mergeCells>
  <printOptions horizontalCentered="1"/>
  <pageMargins bottom="0.0" footer="0.0" header="0.0" left="0.1968503937007874" right="0.0" top="0.0"/>
  <pageSetup scale="60" orientation="portrait"/>
  <headerFooter>
    <oddFooter>&amp;Cpage 6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8.5"/>
    <col customWidth="1" min="2" max="2" width="10.4"/>
    <col customWidth="1" min="3" max="3" width="8.5"/>
    <col customWidth="1" min="7" max="8" width="8.5"/>
    <col customWidth="1" min="9" max="9" width="11.9"/>
    <col customWidth="1" min="10" max="26" width="8.5"/>
  </cols>
  <sheetData>
    <row r="1" ht="15.75" customHeight="1">
      <c r="A1" s="109"/>
      <c r="B1" s="109"/>
      <c r="C1" s="109"/>
      <c r="D1" s="611"/>
      <c r="E1" s="612" t="s">
        <v>0</v>
      </c>
      <c r="F1" s="613" t="str">
        <f>Coversht!F2</f>
        <v>9147</v>
      </c>
      <c r="G1" s="15"/>
      <c r="H1" s="15"/>
      <c r="I1" s="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</row>
    <row r="2" ht="15.75" customHeight="1">
      <c r="A2" s="109"/>
      <c r="B2" s="109"/>
      <c r="C2" s="109"/>
      <c r="D2" s="611"/>
      <c r="E2" s="612" t="s">
        <v>2</v>
      </c>
      <c r="F2" s="299" t="str">
        <f>Coversht!F3</f>
        <v>9914</v>
      </c>
      <c r="G2" s="66"/>
      <c r="H2" s="66"/>
      <c r="I2" s="7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>
      <c r="A5" s="614" t="s">
        <v>292</v>
      </c>
      <c r="B5" s="15"/>
      <c r="C5" s="15"/>
      <c r="D5" s="15"/>
      <c r="E5" s="15"/>
      <c r="F5" s="15"/>
      <c r="G5" s="15"/>
      <c r="H5" s="15"/>
      <c r="I5" s="9"/>
      <c r="J5" s="319"/>
      <c r="K5" s="31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>
      <c r="A6" s="614" t="s">
        <v>293</v>
      </c>
      <c r="B6" s="15"/>
      <c r="C6" s="15"/>
      <c r="D6" s="15"/>
      <c r="E6" s="15"/>
      <c r="F6" s="15"/>
      <c r="G6" s="15"/>
      <c r="H6" s="15"/>
      <c r="I6" s="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</row>
    <row r="7">
      <c r="A7" s="614" t="s">
        <v>294</v>
      </c>
      <c r="B7" s="15"/>
      <c r="C7" s="15"/>
      <c r="D7" s="15"/>
      <c r="E7" s="15"/>
      <c r="F7" s="15"/>
      <c r="G7" s="15"/>
      <c r="H7" s="15"/>
      <c r="I7" s="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</row>
    <row r="8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</row>
    <row r="9">
      <c r="A9" s="615"/>
      <c r="B9" s="616"/>
      <c r="C9" s="616"/>
      <c r="D9" s="617"/>
      <c r="E9" s="617"/>
      <c r="F9" s="617"/>
      <c r="G9" s="616"/>
      <c r="H9" s="616"/>
      <c r="I9" s="616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</row>
    <row r="10">
      <c r="A10" s="618"/>
      <c r="B10" s="109"/>
      <c r="C10" s="109"/>
      <c r="D10" s="619" t="s">
        <v>295</v>
      </c>
      <c r="E10" s="619" t="s">
        <v>51</v>
      </c>
      <c r="F10" s="619" t="s">
        <v>296</v>
      </c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</row>
    <row r="11">
      <c r="A11" s="618"/>
      <c r="B11" s="109"/>
      <c r="C11" s="109"/>
      <c r="D11" s="619" t="s">
        <v>53</v>
      </c>
      <c r="E11" s="619" t="s">
        <v>54</v>
      </c>
      <c r="F11" s="619" t="s">
        <v>55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</row>
    <row r="12">
      <c r="A12" s="61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</row>
    <row r="13" ht="21.0" customHeight="1">
      <c r="A13" s="620" t="s">
        <v>297</v>
      </c>
      <c r="B13" s="621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</row>
    <row r="14" ht="7.5" customHeight="1">
      <c r="A14" s="618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</row>
    <row r="15" ht="29.25" customHeight="1">
      <c r="A15" s="618" t="s">
        <v>298</v>
      </c>
      <c r="B15" s="109"/>
      <c r="C15" s="109"/>
      <c r="D15" s="622">
        <v>5.5</v>
      </c>
      <c r="E15" s="622">
        <v>5.5</v>
      </c>
      <c r="F15" s="622">
        <v>5.8</v>
      </c>
      <c r="G15" s="623" t="s">
        <v>299</v>
      </c>
      <c r="H15" s="23"/>
      <c r="I15" s="24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</row>
    <row r="16" ht="37.5" customHeight="1">
      <c r="A16" s="624" t="s">
        <v>300</v>
      </c>
      <c r="B16" s="625"/>
      <c r="C16" s="626"/>
      <c r="D16" s="622">
        <v>0.0</v>
      </c>
      <c r="E16" s="622">
        <v>0.0</v>
      </c>
      <c r="F16" s="622">
        <v>0.0</v>
      </c>
      <c r="G16" s="623" t="s">
        <v>301</v>
      </c>
      <c r="H16" s="23"/>
      <c r="I16" s="24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</row>
    <row r="17" ht="37.5" customHeight="1">
      <c r="A17" s="624" t="s">
        <v>302</v>
      </c>
      <c r="B17" s="625"/>
      <c r="C17" s="625"/>
      <c r="D17" s="622">
        <v>0.0</v>
      </c>
      <c r="E17" s="622">
        <v>0.0</v>
      </c>
      <c r="F17" s="622">
        <v>0.0</v>
      </c>
      <c r="G17" s="627" t="s">
        <v>303</v>
      </c>
      <c r="H17" s="139"/>
      <c r="I17" s="628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</row>
    <row r="18" ht="37.5" customHeight="1">
      <c r="A18" s="629" t="s">
        <v>304</v>
      </c>
      <c r="B18" s="139"/>
      <c r="C18" s="628"/>
      <c r="D18" s="630">
        <f t="shared" ref="D18:F18" si="1">SUM(D15:D17)</f>
        <v>5.5</v>
      </c>
      <c r="E18" s="630">
        <f t="shared" si="1"/>
        <v>5.5</v>
      </c>
      <c r="F18" s="630">
        <f t="shared" si="1"/>
        <v>5.8</v>
      </c>
      <c r="G18" s="631" t="s">
        <v>305</v>
      </c>
      <c r="H18" s="139"/>
      <c r="I18" s="628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</row>
    <row r="19">
      <c r="A19" s="632"/>
      <c r="B19" s="633"/>
      <c r="C19" s="633"/>
      <c r="D19" s="633"/>
      <c r="E19" s="633"/>
      <c r="F19" s="633"/>
      <c r="G19" s="633"/>
      <c r="H19" s="633"/>
      <c r="I19" s="633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</row>
    <row r="20">
      <c r="A20" s="61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</row>
    <row r="21" ht="15.75" customHeight="1">
      <c r="A21" s="61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</row>
    <row r="22" ht="15.75" customHeight="1">
      <c r="A22" s="620" t="s">
        <v>306</v>
      </c>
      <c r="B22" s="634"/>
      <c r="C22" s="634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</row>
    <row r="23" ht="15.75" customHeight="1">
      <c r="A23" s="61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</row>
    <row r="24" ht="30.75" customHeight="1">
      <c r="A24" s="624" t="s">
        <v>307</v>
      </c>
      <c r="B24" s="625"/>
      <c r="C24" s="626"/>
      <c r="D24" s="622">
        <v>7.0</v>
      </c>
      <c r="E24" s="622">
        <v>9.0</v>
      </c>
      <c r="F24" s="622">
        <v>5.0</v>
      </c>
      <c r="G24" s="635" t="s">
        <v>308</v>
      </c>
      <c r="H24" s="23"/>
      <c r="I24" s="24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</row>
    <row r="25" ht="30.75" customHeight="1">
      <c r="A25" s="624" t="s">
        <v>309</v>
      </c>
      <c r="B25" s="625"/>
      <c r="C25" s="626"/>
      <c r="D25" s="622">
        <v>2.0</v>
      </c>
      <c r="E25" s="622">
        <v>2.0</v>
      </c>
      <c r="F25" s="622">
        <v>2.0</v>
      </c>
      <c r="G25" s="636" t="s">
        <v>310</v>
      </c>
      <c r="H25" s="156"/>
      <c r="I25" s="425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</row>
    <row r="26" ht="30.75" customHeight="1">
      <c r="A26" s="624" t="s">
        <v>302</v>
      </c>
      <c r="B26" s="625"/>
      <c r="C26" s="626"/>
      <c r="D26" s="622">
        <v>0.0</v>
      </c>
      <c r="E26" s="622">
        <v>0.0</v>
      </c>
      <c r="F26" s="622">
        <v>0.0</v>
      </c>
      <c r="G26" s="635" t="s">
        <v>311</v>
      </c>
      <c r="H26" s="23"/>
      <c r="I26" s="24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</row>
    <row r="27" ht="33.75" customHeight="1">
      <c r="A27" s="629" t="s">
        <v>312</v>
      </c>
      <c r="B27" s="139"/>
      <c r="C27" s="628"/>
      <c r="D27" s="630">
        <f t="shared" ref="D27:F27" si="2">SUM(D24:D26)</f>
        <v>9</v>
      </c>
      <c r="E27" s="630">
        <f t="shared" si="2"/>
        <v>11</v>
      </c>
      <c r="F27" s="630">
        <f t="shared" si="2"/>
        <v>7</v>
      </c>
      <c r="G27" s="637" t="s">
        <v>313</v>
      </c>
      <c r="H27" s="15"/>
      <c r="I27" s="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</row>
    <row r="28" ht="15.75" customHeight="1">
      <c r="A28" s="632"/>
      <c r="B28" s="633"/>
      <c r="C28" s="633"/>
      <c r="D28" s="633"/>
      <c r="E28" s="633"/>
      <c r="F28" s="633"/>
      <c r="G28" s="633"/>
      <c r="H28" s="633"/>
      <c r="I28" s="633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</row>
    <row r="29" ht="15.75" customHeight="1">
      <c r="A29" s="618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</row>
    <row r="30" ht="15.75" customHeight="1">
      <c r="A30" s="618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</row>
    <row r="31" ht="15.75" customHeight="1">
      <c r="A31" s="620" t="s">
        <v>314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</row>
    <row r="32" ht="30.75" customHeight="1">
      <c r="A32" s="618" t="s">
        <v>315</v>
      </c>
      <c r="B32" s="109"/>
      <c r="C32" s="109"/>
      <c r="D32" s="622">
        <v>0.0</v>
      </c>
      <c r="E32" s="622">
        <v>0.0</v>
      </c>
      <c r="F32" s="622">
        <v>0.0</v>
      </c>
      <c r="G32" s="635" t="s">
        <v>299</v>
      </c>
      <c r="H32" s="23"/>
      <c r="I32" s="24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</row>
    <row r="33" ht="30.75" customHeight="1">
      <c r="A33" s="624" t="s">
        <v>316</v>
      </c>
      <c r="B33" s="625"/>
      <c r="C33" s="626"/>
      <c r="D33" s="622">
        <v>0.0</v>
      </c>
      <c r="E33" s="622">
        <v>0.0</v>
      </c>
      <c r="F33" s="622">
        <v>0.0</v>
      </c>
      <c r="G33" s="623" t="s">
        <v>301</v>
      </c>
      <c r="H33" s="23"/>
      <c r="I33" s="24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</row>
    <row r="34" ht="37.5" customHeight="1">
      <c r="A34" s="624" t="s">
        <v>317</v>
      </c>
      <c r="B34" s="625"/>
      <c r="C34" s="626"/>
      <c r="D34" s="622">
        <v>0.0</v>
      </c>
      <c r="E34" s="622">
        <v>0.0</v>
      </c>
      <c r="F34" s="622">
        <v>0.0</v>
      </c>
      <c r="G34" s="638" t="s">
        <v>318</v>
      </c>
      <c r="H34" s="139"/>
      <c r="I34" s="628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</row>
    <row r="35" ht="30.75" customHeight="1">
      <c r="A35" s="618" t="s">
        <v>319</v>
      </c>
      <c r="B35" s="109"/>
      <c r="C35" s="109"/>
      <c r="D35" s="622">
        <v>0.0</v>
      </c>
      <c r="E35" s="622">
        <v>0.0</v>
      </c>
      <c r="F35" s="622">
        <v>0.0</v>
      </c>
      <c r="G35" s="638" t="s">
        <v>313</v>
      </c>
      <c r="H35" s="139"/>
      <c r="I35" s="628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</row>
    <row r="36" ht="30.75" customHeight="1">
      <c r="A36" s="629" t="s">
        <v>320</v>
      </c>
      <c r="B36" s="139"/>
      <c r="C36" s="628"/>
      <c r="D36" s="630">
        <f t="shared" ref="D36:F36" si="3">SUM(D32:D35)</f>
        <v>0</v>
      </c>
      <c r="E36" s="630">
        <f t="shared" si="3"/>
        <v>0</v>
      </c>
      <c r="F36" s="630">
        <f t="shared" si="3"/>
        <v>0</v>
      </c>
      <c r="G36" s="639"/>
      <c r="H36" s="640"/>
      <c r="I36" s="640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</row>
    <row r="37" ht="15.75" customHeight="1">
      <c r="A37" s="632"/>
      <c r="B37" s="633"/>
      <c r="C37" s="633"/>
      <c r="D37" s="633"/>
      <c r="E37" s="633"/>
      <c r="F37" s="633"/>
      <c r="G37" s="633"/>
      <c r="H37" s="633"/>
      <c r="I37" s="633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</row>
    <row r="38" ht="15.75" customHeight="1">
      <c r="A38" s="641"/>
      <c r="B38" s="641"/>
      <c r="C38" s="641"/>
      <c r="D38" s="641"/>
      <c r="E38" s="641"/>
      <c r="F38" s="641"/>
      <c r="G38" s="641"/>
      <c r="H38" s="641"/>
      <c r="I38" s="641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</row>
    <row r="39" ht="15.75" customHeight="1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</row>
    <row r="40" ht="15.75" customHeight="1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</row>
    <row r="41" ht="15.7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</row>
    <row r="42" ht="15.75" customHeight="1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</row>
    <row r="43" ht="15.75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</row>
    <row r="44" ht="15.75" customHeight="1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</row>
    <row r="45" ht="15.75" customHeight="1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</row>
    <row r="46" ht="15.75" customHeight="1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</row>
    <row r="47" ht="15.75" customHeight="1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</row>
    <row r="48" ht="15.75" customHeight="1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</row>
    <row r="49" ht="15.75" customHeight="1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</row>
    <row r="50" ht="15.75" customHeight="1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</row>
    <row r="51" ht="15.75" customHeight="1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</row>
    <row r="52" ht="15.7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</row>
    <row r="53" ht="15.75" customHeight="1">
      <c r="W53" s="109"/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F1:I1"/>
    <mergeCell ref="F2:I2"/>
    <mergeCell ref="A5:I5"/>
    <mergeCell ref="A6:I6"/>
    <mergeCell ref="A7:I7"/>
    <mergeCell ref="G15:I15"/>
    <mergeCell ref="G16:I16"/>
    <mergeCell ref="G27:I27"/>
    <mergeCell ref="G32:I32"/>
    <mergeCell ref="G33:I33"/>
    <mergeCell ref="G34:I34"/>
    <mergeCell ref="G35:I35"/>
    <mergeCell ref="A36:C36"/>
    <mergeCell ref="G17:I17"/>
    <mergeCell ref="A18:C18"/>
    <mergeCell ref="G18:I18"/>
    <mergeCell ref="G24:I24"/>
    <mergeCell ref="G25:I25"/>
    <mergeCell ref="G26:I26"/>
    <mergeCell ref="A27:C27"/>
  </mergeCells>
  <printOptions/>
  <pageMargins bottom="0.0" footer="0.0" header="0.0" left="0.7086614173228347" right="0.7086614173228347" top="0.7480314960629921"/>
  <pageSetup scale="85" orientation="portrait"/>
  <headerFooter>
    <oddFooter>&amp;Cpage 7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1996-09-24T15:32:34Z</dcterms:created>
  <dc:creator>Financial Reporting and Accountability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2022-04-06T15:01:04Z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e41d497e-b376-444b-a9f1-d48feadf48b7</vt:lpwstr>
  </property>
  <property fmtid="{D5CDD505-2E9C-101B-9397-08002B2CF9AE}" pid="8" name="MSIP_Label_abf2ea38-542c-4b75-bd7d-582ec36a519f_ContentBits">
    <vt:lpwstr>2</vt:lpwstr>
  </property>
</Properties>
</file>